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xr:revisionPtr revIDLastSave="0" documentId="13_ncr:1000001_{E608F49E-7135-B947-BEAC-7421A17969F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Výstup" sheetId="1" r:id="rId1"/>
    <sheet name="Zadání" sheetId="2" r:id="rId2"/>
    <sheet name="Export" sheetId="3" r:id="rId3"/>
    <sheet name="Prezence" sheetId="4" r:id="rId4"/>
    <sheet name="Sestava kompatibility" sheetId="5" state="hidden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4" l="1"/>
  <c r="G198" i="2"/>
  <c r="G199" i="2"/>
  <c r="G200" i="2"/>
  <c r="G201" i="2"/>
  <c r="K198" i="2"/>
  <c r="R198" i="2"/>
  <c r="G76" i="3"/>
  <c r="J198" i="2"/>
  <c r="Q198" i="2"/>
  <c r="F76" i="3"/>
  <c r="I198" i="2"/>
  <c r="P198" i="2"/>
  <c r="E76" i="3"/>
  <c r="H198" i="2"/>
  <c r="O198" i="2"/>
  <c r="D76" i="3"/>
  <c r="N198" i="2"/>
  <c r="C76" i="3"/>
  <c r="M198" i="2"/>
  <c r="B76" i="3"/>
  <c r="G202" i="2"/>
  <c r="G203" i="2"/>
  <c r="G204" i="2"/>
  <c r="G205" i="2"/>
  <c r="K202" i="2"/>
  <c r="R202" i="2"/>
  <c r="G75" i="3"/>
  <c r="J202" i="2"/>
  <c r="Q202" i="2"/>
  <c r="F75" i="3"/>
  <c r="I202" i="2"/>
  <c r="P202" i="2"/>
  <c r="E75" i="3"/>
  <c r="H202" i="2"/>
  <c r="O202" i="2"/>
  <c r="D75" i="3"/>
  <c r="N202" i="2"/>
  <c r="C75" i="3"/>
  <c r="M202" i="2"/>
  <c r="B75" i="3"/>
  <c r="G206" i="2"/>
  <c r="G207" i="2"/>
  <c r="G208" i="2"/>
  <c r="G209" i="2"/>
  <c r="K206" i="2"/>
  <c r="R206" i="2"/>
  <c r="G74" i="3"/>
  <c r="J206" i="2"/>
  <c r="Q206" i="2"/>
  <c r="F74" i="3"/>
  <c r="I206" i="2"/>
  <c r="P206" i="2"/>
  <c r="E74" i="3"/>
  <c r="H206" i="2"/>
  <c r="O206" i="2"/>
  <c r="D74" i="3"/>
  <c r="N206" i="2"/>
  <c r="C74" i="3"/>
  <c r="M206" i="2"/>
  <c r="B74" i="3"/>
  <c r="G210" i="2"/>
  <c r="G211" i="2"/>
  <c r="G212" i="2"/>
  <c r="G213" i="2"/>
  <c r="K210" i="2"/>
  <c r="R210" i="2"/>
  <c r="G73" i="3"/>
  <c r="J210" i="2"/>
  <c r="Q210" i="2"/>
  <c r="F73" i="3"/>
  <c r="I210" i="2"/>
  <c r="P210" i="2"/>
  <c r="E73" i="3"/>
  <c r="H210" i="2"/>
  <c r="O210" i="2"/>
  <c r="D73" i="3"/>
  <c r="N210" i="2"/>
  <c r="C73" i="3"/>
  <c r="M210" i="2"/>
  <c r="B73" i="3"/>
  <c r="G214" i="2"/>
  <c r="G215" i="2"/>
  <c r="G216" i="2"/>
  <c r="G217" i="2"/>
  <c r="K214" i="2"/>
  <c r="R214" i="2"/>
  <c r="G72" i="3"/>
  <c r="J214" i="2"/>
  <c r="Q214" i="2"/>
  <c r="F72" i="3"/>
  <c r="I214" i="2"/>
  <c r="P214" i="2"/>
  <c r="E72" i="3"/>
  <c r="H214" i="2"/>
  <c r="O214" i="2"/>
  <c r="D72" i="3"/>
  <c r="N214" i="2"/>
  <c r="C72" i="3"/>
  <c r="M214" i="2"/>
  <c r="B72" i="3"/>
  <c r="G218" i="2"/>
  <c r="G219" i="2"/>
  <c r="G220" i="2"/>
  <c r="G221" i="2"/>
  <c r="K218" i="2"/>
  <c r="R218" i="2"/>
  <c r="G71" i="3"/>
  <c r="J218" i="2"/>
  <c r="Q218" i="2"/>
  <c r="F71" i="3"/>
  <c r="I218" i="2"/>
  <c r="P218" i="2"/>
  <c r="E71" i="3"/>
  <c r="H218" i="2"/>
  <c r="O218" i="2"/>
  <c r="D71" i="3"/>
  <c r="N218" i="2"/>
  <c r="C71" i="3"/>
  <c r="M218" i="2"/>
  <c r="B71" i="3"/>
  <c r="G222" i="2"/>
  <c r="G223" i="2"/>
  <c r="G224" i="2"/>
  <c r="G225" i="2"/>
  <c r="K222" i="2"/>
  <c r="R222" i="2"/>
  <c r="G70" i="3"/>
  <c r="J222" i="2"/>
  <c r="Q222" i="2"/>
  <c r="F70" i="3"/>
  <c r="I222" i="2"/>
  <c r="P222" i="2"/>
  <c r="E70" i="3"/>
  <c r="H222" i="2"/>
  <c r="O222" i="2"/>
  <c r="D70" i="3"/>
  <c r="N222" i="2"/>
  <c r="C70" i="3"/>
  <c r="M222" i="2"/>
  <c r="B70" i="3"/>
  <c r="G226" i="2"/>
  <c r="G227" i="2"/>
  <c r="G228" i="2"/>
  <c r="G229" i="2"/>
  <c r="K226" i="2"/>
  <c r="R226" i="2"/>
  <c r="G69" i="3"/>
  <c r="J226" i="2"/>
  <c r="Q226" i="2"/>
  <c r="F69" i="3"/>
  <c r="I226" i="2"/>
  <c r="P226" i="2"/>
  <c r="E69" i="3"/>
  <c r="H226" i="2"/>
  <c r="O226" i="2"/>
  <c r="D69" i="3"/>
  <c r="N226" i="2"/>
  <c r="C69" i="3"/>
  <c r="M226" i="2"/>
  <c r="B69" i="3"/>
  <c r="G230" i="2"/>
  <c r="G231" i="2"/>
  <c r="G232" i="2"/>
  <c r="G233" i="2"/>
  <c r="K230" i="2"/>
  <c r="R230" i="2"/>
  <c r="G68" i="3"/>
  <c r="J230" i="2"/>
  <c r="Q230" i="2"/>
  <c r="F68" i="3"/>
  <c r="I230" i="2"/>
  <c r="P230" i="2"/>
  <c r="E68" i="3"/>
  <c r="H230" i="2"/>
  <c r="O230" i="2"/>
  <c r="D68" i="3"/>
  <c r="N230" i="2"/>
  <c r="C68" i="3"/>
  <c r="M230" i="2"/>
  <c r="B68" i="3"/>
  <c r="G234" i="2"/>
  <c r="G235" i="2"/>
  <c r="G236" i="2"/>
  <c r="G237" i="2"/>
  <c r="K234" i="2"/>
  <c r="R234" i="2"/>
  <c r="G67" i="3"/>
  <c r="J234" i="2"/>
  <c r="Q234" i="2"/>
  <c r="F67" i="3"/>
  <c r="I234" i="2"/>
  <c r="P234" i="2"/>
  <c r="E67" i="3"/>
  <c r="H234" i="2"/>
  <c r="O234" i="2"/>
  <c r="D67" i="3"/>
  <c r="N234" i="2"/>
  <c r="C67" i="3"/>
  <c r="M234" i="2"/>
  <c r="B67" i="3"/>
  <c r="G238" i="2"/>
  <c r="G239" i="2"/>
  <c r="G240" i="2"/>
  <c r="G241" i="2"/>
  <c r="K238" i="2"/>
  <c r="R238" i="2"/>
  <c r="G66" i="3"/>
  <c r="J238" i="2"/>
  <c r="Q238" i="2"/>
  <c r="F66" i="3"/>
  <c r="I238" i="2"/>
  <c r="P238" i="2"/>
  <c r="E66" i="3"/>
  <c r="H238" i="2"/>
  <c r="O238" i="2"/>
  <c r="D66" i="3"/>
  <c r="N238" i="2"/>
  <c r="C66" i="3"/>
  <c r="M238" i="2"/>
  <c r="B66" i="3"/>
  <c r="G242" i="2"/>
  <c r="G243" i="2"/>
  <c r="G244" i="2"/>
  <c r="G245" i="2"/>
  <c r="K242" i="2"/>
  <c r="R242" i="2"/>
  <c r="G65" i="3"/>
  <c r="J242" i="2"/>
  <c r="Q242" i="2"/>
  <c r="F65" i="3"/>
  <c r="I242" i="2"/>
  <c r="P242" i="2"/>
  <c r="E65" i="3"/>
  <c r="H242" i="2"/>
  <c r="O242" i="2"/>
  <c r="D65" i="3"/>
  <c r="N242" i="2"/>
  <c r="C65" i="3"/>
  <c r="M242" i="2"/>
  <c r="B65" i="3"/>
  <c r="G246" i="2"/>
  <c r="G247" i="2"/>
  <c r="G248" i="2"/>
  <c r="G249" i="2"/>
  <c r="K246" i="2"/>
  <c r="R246" i="2"/>
  <c r="G64" i="3"/>
  <c r="J246" i="2"/>
  <c r="Q246" i="2"/>
  <c r="F64" i="3"/>
  <c r="I246" i="2"/>
  <c r="P246" i="2"/>
  <c r="E64" i="3"/>
  <c r="H246" i="2"/>
  <c r="O246" i="2"/>
  <c r="D64" i="3"/>
  <c r="N246" i="2"/>
  <c r="C64" i="3"/>
  <c r="M246" i="2"/>
  <c r="B64" i="3"/>
  <c r="G250" i="2"/>
  <c r="G251" i="2"/>
  <c r="G252" i="2"/>
  <c r="G253" i="2"/>
  <c r="K250" i="2"/>
  <c r="R250" i="2"/>
  <c r="G63" i="3"/>
  <c r="J250" i="2"/>
  <c r="Q250" i="2"/>
  <c r="F63" i="3"/>
  <c r="I250" i="2"/>
  <c r="P250" i="2"/>
  <c r="E63" i="3"/>
  <c r="H250" i="2"/>
  <c r="O250" i="2"/>
  <c r="D63" i="3"/>
  <c r="N250" i="2"/>
  <c r="C63" i="3"/>
  <c r="M250" i="2"/>
  <c r="B63" i="3"/>
  <c r="G254" i="2"/>
  <c r="G255" i="2"/>
  <c r="G256" i="2"/>
  <c r="G257" i="2"/>
  <c r="K254" i="2"/>
  <c r="R254" i="2"/>
  <c r="G62" i="3"/>
  <c r="J254" i="2"/>
  <c r="Q254" i="2"/>
  <c r="F62" i="3"/>
  <c r="I254" i="2"/>
  <c r="P254" i="2"/>
  <c r="E62" i="3"/>
  <c r="H254" i="2"/>
  <c r="O254" i="2"/>
  <c r="D62" i="3"/>
  <c r="N254" i="2"/>
  <c r="C62" i="3"/>
  <c r="M254" i="2"/>
  <c r="B62" i="3"/>
  <c r="G258" i="2"/>
  <c r="G259" i="2"/>
  <c r="G260" i="2"/>
  <c r="G261" i="2"/>
  <c r="K258" i="2"/>
  <c r="R258" i="2"/>
  <c r="G61" i="3"/>
  <c r="J258" i="2"/>
  <c r="Q258" i="2"/>
  <c r="F61" i="3"/>
  <c r="I258" i="2"/>
  <c r="P258" i="2"/>
  <c r="E61" i="3"/>
  <c r="H258" i="2"/>
  <c r="O258" i="2"/>
  <c r="D61" i="3"/>
  <c r="N258" i="2"/>
  <c r="C61" i="3"/>
  <c r="M258" i="2"/>
  <c r="B61" i="3"/>
  <c r="G262" i="2"/>
  <c r="G263" i="2"/>
  <c r="G264" i="2"/>
  <c r="G265" i="2"/>
  <c r="K262" i="2"/>
  <c r="R262" i="2"/>
  <c r="G60" i="3"/>
  <c r="J262" i="2"/>
  <c r="Q262" i="2"/>
  <c r="F60" i="3"/>
  <c r="I262" i="2"/>
  <c r="P262" i="2"/>
  <c r="E60" i="3"/>
  <c r="H262" i="2"/>
  <c r="O262" i="2"/>
  <c r="D60" i="3"/>
  <c r="C262" i="2"/>
  <c r="N262" i="2"/>
  <c r="C60" i="3"/>
  <c r="B262" i="2"/>
  <c r="M262" i="2"/>
  <c r="B60" i="3"/>
  <c r="G266" i="2"/>
  <c r="G267" i="2"/>
  <c r="G268" i="2"/>
  <c r="G269" i="2"/>
  <c r="K266" i="2"/>
  <c r="R266" i="2"/>
  <c r="G59" i="3"/>
  <c r="J266" i="2"/>
  <c r="Q266" i="2"/>
  <c r="F59" i="3"/>
  <c r="I266" i="2"/>
  <c r="P266" i="2"/>
  <c r="E59" i="3"/>
  <c r="H266" i="2"/>
  <c r="O266" i="2"/>
  <c r="D59" i="3"/>
  <c r="C266" i="2"/>
  <c r="N266" i="2"/>
  <c r="C59" i="3"/>
  <c r="B266" i="2"/>
  <c r="M266" i="2"/>
  <c r="B59" i="3"/>
  <c r="G270" i="2"/>
  <c r="G271" i="2"/>
  <c r="G272" i="2"/>
  <c r="G273" i="2"/>
  <c r="K270" i="2"/>
  <c r="R270" i="2"/>
  <c r="G58" i="3"/>
  <c r="J270" i="2"/>
  <c r="Q270" i="2"/>
  <c r="F58" i="3"/>
  <c r="I270" i="2"/>
  <c r="P270" i="2"/>
  <c r="E58" i="3"/>
  <c r="H270" i="2"/>
  <c r="O270" i="2"/>
  <c r="D58" i="3"/>
  <c r="C270" i="2"/>
  <c r="N270" i="2"/>
  <c r="C58" i="3"/>
  <c r="B270" i="2"/>
  <c r="M270" i="2"/>
  <c r="B58" i="3"/>
  <c r="G274" i="2"/>
  <c r="G275" i="2"/>
  <c r="G276" i="2"/>
  <c r="G277" i="2"/>
  <c r="K274" i="2"/>
  <c r="R274" i="2"/>
  <c r="G57" i="3"/>
  <c r="J274" i="2"/>
  <c r="Q274" i="2"/>
  <c r="F57" i="3"/>
  <c r="I274" i="2"/>
  <c r="P274" i="2"/>
  <c r="E57" i="3"/>
  <c r="H274" i="2"/>
  <c r="O274" i="2"/>
  <c r="D57" i="3"/>
  <c r="C274" i="2"/>
  <c r="N274" i="2"/>
  <c r="C57" i="3"/>
  <c r="B274" i="2"/>
  <c r="M274" i="2"/>
  <c r="B57" i="3"/>
  <c r="G278" i="2"/>
  <c r="G279" i="2"/>
  <c r="G280" i="2"/>
  <c r="G281" i="2"/>
  <c r="K278" i="2"/>
  <c r="R278" i="2"/>
  <c r="G56" i="3"/>
  <c r="J278" i="2"/>
  <c r="Q278" i="2"/>
  <c r="F56" i="3"/>
  <c r="I278" i="2"/>
  <c r="P278" i="2"/>
  <c r="E56" i="3"/>
  <c r="H278" i="2"/>
  <c r="O278" i="2"/>
  <c r="D56" i="3"/>
  <c r="C278" i="2"/>
  <c r="N278" i="2"/>
  <c r="C56" i="3"/>
  <c r="B278" i="2"/>
  <c r="M278" i="2"/>
  <c r="B56" i="3"/>
  <c r="G282" i="2"/>
  <c r="G283" i="2"/>
  <c r="G284" i="2"/>
  <c r="G285" i="2"/>
  <c r="K282" i="2"/>
  <c r="R282" i="2"/>
  <c r="G55" i="3"/>
  <c r="J282" i="2"/>
  <c r="Q282" i="2"/>
  <c r="F55" i="3"/>
  <c r="I282" i="2"/>
  <c r="P282" i="2"/>
  <c r="E55" i="3"/>
  <c r="H282" i="2"/>
  <c r="O282" i="2"/>
  <c r="D55" i="3"/>
  <c r="C282" i="2"/>
  <c r="N282" i="2"/>
  <c r="C55" i="3"/>
  <c r="B282" i="2"/>
  <c r="M282" i="2"/>
  <c r="B55" i="3"/>
  <c r="G286" i="2"/>
  <c r="G287" i="2"/>
  <c r="G288" i="2"/>
  <c r="G289" i="2"/>
  <c r="K286" i="2"/>
  <c r="R286" i="2"/>
  <c r="G54" i="3"/>
  <c r="J286" i="2"/>
  <c r="Q286" i="2"/>
  <c r="F54" i="3"/>
  <c r="I286" i="2"/>
  <c r="P286" i="2"/>
  <c r="E54" i="3"/>
  <c r="H286" i="2"/>
  <c r="O286" i="2"/>
  <c r="D54" i="3"/>
  <c r="C286" i="2"/>
  <c r="N286" i="2"/>
  <c r="C54" i="3"/>
  <c r="B286" i="2"/>
  <c r="M286" i="2"/>
  <c r="B54" i="3"/>
  <c r="G290" i="2"/>
  <c r="G291" i="2"/>
  <c r="G292" i="2"/>
  <c r="G293" i="2"/>
  <c r="K290" i="2"/>
  <c r="R290" i="2"/>
  <c r="G53" i="3"/>
  <c r="J290" i="2"/>
  <c r="Q290" i="2"/>
  <c r="F53" i="3"/>
  <c r="I290" i="2"/>
  <c r="P290" i="2"/>
  <c r="E53" i="3"/>
  <c r="H290" i="2"/>
  <c r="O290" i="2"/>
  <c r="D53" i="3"/>
  <c r="C290" i="2"/>
  <c r="N290" i="2"/>
  <c r="C53" i="3"/>
  <c r="B290" i="2"/>
  <c r="M290" i="2"/>
  <c r="B53" i="3"/>
  <c r="G192" i="2"/>
  <c r="G193" i="2"/>
  <c r="G194" i="2"/>
  <c r="G195" i="2"/>
  <c r="K192" i="2"/>
  <c r="R192" i="2"/>
  <c r="G50" i="3"/>
  <c r="J192" i="2"/>
  <c r="Q192" i="2"/>
  <c r="F50" i="3"/>
  <c r="I192" i="2"/>
  <c r="P192" i="2"/>
  <c r="E50" i="3"/>
  <c r="H192" i="2"/>
  <c r="O192" i="2"/>
  <c r="D50" i="3"/>
  <c r="C192" i="2"/>
  <c r="N192" i="2"/>
  <c r="C50" i="3"/>
  <c r="B192" i="2"/>
  <c r="M192" i="2"/>
  <c r="B50" i="3"/>
  <c r="G188" i="2"/>
  <c r="G189" i="2"/>
  <c r="G190" i="2"/>
  <c r="G191" i="2"/>
  <c r="K188" i="2"/>
  <c r="R188" i="2"/>
  <c r="G49" i="3"/>
  <c r="J188" i="2"/>
  <c r="Q188" i="2"/>
  <c r="F49" i="3"/>
  <c r="I188" i="2"/>
  <c r="P188" i="2"/>
  <c r="E49" i="3"/>
  <c r="H188" i="2"/>
  <c r="O188" i="2"/>
  <c r="D49" i="3"/>
  <c r="C188" i="2"/>
  <c r="N188" i="2"/>
  <c r="C49" i="3"/>
  <c r="B188" i="2"/>
  <c r="M188" i="2"/>
  <c r="B49" i="3"/>
  <c r="G184" i="2"/>
  <c r="G185" i="2"/>
  <c r="G186" i="2"/>
  <c r="G187" i="2"/>
  <c r="K184" i="2"/>
  <c r="R184" i="2"/>
  <c r="G48" i="3"/>
  <c r="J184" i="2"/>
  <c r="Q184" i="2"/>
  <c r="F48" i="3"/>
  <c r="I184" i="2"/>
  <c r="P184" i="2"/>
  <c r="E48" i="3"/>
  <c r="H184" i="2"/>
  <c r="O184" i="2"/>
  <c r="D48" i="3"/>
  <c r="C184" i="2"/>
  <c r="N184" i="2"/>
  <c r="C48" i="3"/>
  <c r="B184" i="2"/>
  <c r="M184" i="2"/>
  <c r="B48" i="3"/>
  <c r="G180" i="2"/>
  <c r="G181" i="2"/>
  <c r="G182" i="2"/>
  <c r="G183" i="2"/>
  <c r="K180" i="2"/>
  <c r="R180" i="2"/>
  <c r="G47" i="3"/>
  <c r="J180" i="2"/>
  <c r="Q180" i="2"/>
  <c r="F47" i="3"/>
  <c r="I180" i="2"/>
  <c r="P180" i="2"/>
  <c r="E47" i="3"/>
  <c r="H180" i="2"/>
  <c r="O180" i="2"/>
  <c r="D47" i="3"/>
  <c r="C180" i="2"/>
  <c r="N180" i="2"/>
  <c r="C47" i="3"/>
  <c r="B180" i="2"/>
  <c r="M180" i="2"/>
  <c r="B47" i="3"/>
  <c r="G176" i="2"/>
  <c r="G177" i="2"/>
  <c r="G178" i="2"/>
  <c r="G179" i="2"/>
  <c r="K176" i="2"/>
  <c r="R176" i="2"/>
  <c r="G46" i="3"/>
  <c r="J176" i="2"/>
  <c r="Q176" i="2"/>
  <c r="F46" i="3"/>
  <c r="I176" i="2"/>
  <c r="P176" i="2"/>
  <c r="E46" i="3"/>
  <c r="H176" i="2"/>
  <c r="O176" i="2"/>
  <c r="D46" i="3"/>
  <c r="C176" i="2"/>
  <c r="N176" i="2"/>
  <c r="C46" i="3"/>
  <c r="B176" i="2"/>
  <c r="M176" i="2"/>
  <c r="B46" i="3"/>
  <c r="G172" i="2"/>
  <c r="G173" i="2"/>
  <c r="G174" i="2"/>
  <c r="G175" i="2"/>
  <c r="K172" i="2"/>
  <c r="R172" i="2"/>
  <c r="G45" i="3"/>
  <c r="J172" i="2"/>
  <c r="Q172" i="2"/>
  <c r="F45" i="3"/>
  <c r="I172" i="2"/>
  <c r="P172" i="2"/>
  <c r="E45" i="3"/>
  <c r="H172" i="2"/>
  <c r="O172" i="2"/>
  <c r="D45" i="3"/>
  <c r="C172" i="2"/>
  <c r="N172" i="2"/>
  <c r="C45" i="3"/>
  <c r="B172" i="2"/>
  <c r="M172" i="2"/>
  <c r="B45" i="3"/>
  <c r="G168" i="2"/>
  <c r="G169" i="2"/>
  <c r="G170" i="2"/>
  <c r="G171" i="2"/>
  <c r="K168" i="2"/>
  <c r="R168" i="2"/>
  <c r="G44" i="3"/>
  <c r="J168" i="2"/>
  <c r="Q168" i="2"/>
  <c r="F44" i="3"/>
  <c r="I168" i="2"/>
  <c r="P168" i="2"/>
  <c r="E44" i="3"/>
  <c r="H168" i="2"/>
  <c r="O168" i="2"/>
  <c r="D44" i="3"/>
  <c r="C168" i="2"/>
  <c r="N168" i="2"/>
  <c r="C44" i="3"/>
  <c r="B168" i="2"/>
  <c r="M168" i="2"/>
  <c r="B44" i="3"/>
  <c r="G164" i="2"/>
  <c r="G165" i="2"/>
  <c r="G166" i="2"/>
  <c r="G167" i="2"/>
  <c r="K164" i="2"/>
  <c r="R164" i="2"/>
  <c r="G43" i="3"/>
  <c r="J164" i="2"/>
  <c r="Q164" i="2"/>
  <c r="F43" i="3"/>
  <c r="I164" i="2"/>
  <c r="P164" i="2"/>
  <c r="E43" i="3"/>
  <c r="H164" i="2"/>
  <c r="O164" i="2"/>
  <c r="D43" i="3"/>
  <c r="C164" i="2"/>
  <c r="N164" i="2"/>
  <c r="C43" i="3"/>
  <c r="B164" i="2"/>
  <c r="M164" i="2"/>
  <c r="B43" i="3"/>
  <c r="G160" i="2"/>
  <c r="G161" i="2"/>
  <c r="G162" i="2"/>
  <c r="G163" i="2"/>
  <c r="K160" i="2"/>
  <c r="R160" i="2"/>
  <c r="G42" i="3"/>
  <c r="J160" i="2"/>
  <c r="Q160" i="2"/>
  <c r="F42" i="3"/>
  <c r="I160" i="2"/>
  <c r="P160" i="2"/>
  <c r="E42" i="3"/>
  <c r="H160" i="2"/>
  <c r="O160" i="2"/>
  <c r="D42" i="3"/>
  <c r="C160" i="2"/>
  <c r="N160" i="2"/>
  <c r="C42" i="3"/>
  <c r="B160" i="2"/>
  <c r="M160" i="2"/>
  <c r="B42" i="3"/>
  <c r="G156" i="2"/>
  <c r="G157" i="2"/>
  <c r="G158" i="2"/>
  <c r="G159" i="2"/>
  <c r="K156" i="2"/>
  <c r="R156" i="2"/>
  <c r="G41" i="3"/>
  <c r="J156" i="2"/>
  <c r="Q156" i="2"/>
  <c r="F41" i="3"/>
  <c r="I156" i="2"/>
  <c r="P156" i="2"/>
  <c r="E41" i="3"/>
  <c r="H156" i="2"/>
  <c r="O156" i="2"/>
  <c r="D41" i="3"/>
  <c r="C156" i="2"/>
  <c r="N156" i="2"/>
  <c r="C41" i="3"/>
  <c r="B156" i="2"/>
  <c r="M156" i="2"/>
  <c r="B41" i="3"/>
  <c r="G152" i="2"/>
  <c r="G153" i="2"/>
  <c r="G154" i="2"/>
  <c r="G155" i="2"/>
  <c r="K152" i="2"/>
  <c r="R152" i="2"/>
  <c r="G40" i="3"/>
  <c r="J152" i="2"/>
  <c r="Q152" i="2"/>
  <c r="F40" i="3"/>
  <c r="I152" i="2"/>
  <c r="P152" i="2"/>
  <c r="E40" i="3"/>
  <c r="H152" i="2"/>
  <c r="O152" i="2"/>
  <c r="D40" i="3"/>
  <c r="C152" i="2"/>
  <c r="N152" i="2"/>
  <c r="C40" i="3"/>
  <c r="B152" i="2"/>
  <c r="M152" i="2"/>
  <c r="B40" i="3"/>
  <c r="G148" i="2"/>
  <c r="G149" i="2"/>
  <c r="G150" i="2"/>
  <c r="G151" i="2"/>
  <c r="K148" i="2"/>
  <c r="R148" i="2"/>
  <c r="G39" i="3"/>
  <c r="J148" i="2"/>
  <c r="Q148" i="2"/>
  <c r="F39" i="3"/>
  <c r="I148" i="2"/>
  <c r="P148" i="2"/>
  <c r="E39" i="3"/>
  <c r="H148" i="2"/>
  <c r="O148" i="2"/>
  <c r="D39" i="3"/>
  <c r="C148" i="2"/>
  <c r="N148" i="2"/>
  <c r="C39" i="3"/>
  <c r="B148" i="2"/>
  <c r="M148" i="2"/>
  <c r="B39" i="3"/>
  <c r="G144" i="2"/>
  <c r="G145" i="2"/>
  <c r="G146" i="2"/>
  <c r="G147" i="2"/>
  <c r="K144" i="2"/>
  <c r="R144" i="2"/>
  <c r="G38" i="3"/>
  <c r="J144" i="2"/>
  <c r="Q144" i="2"/>
  <c r="F38" i="3"/>
  <c r="I144" i="2"/>
  <c r="P144" i="2"/>
  <c r="E38" i="3"/>
  <c r="H144" i="2"/>
  <c r="O144" i="2"/>
  <c r="D38" i="3"/>
  <c r="C144" i="2"/>
  <c r="N144" i="2"/>
  <c r="C38" i="3"/>
  <c r="B144" i="2"/>
  <c r="M144" i="2"/>
  <c r="B38" i="3"/>
  <c r="G140" i="2"/>
  <c r="G141" i="2"/>
  <c r="G142" i="2"/>
  <c r="G143" i="2"/>
  <c r="K140" i="2"/>
  <c r="R140" i="2"/>
  <c r="G37" i="3"/>
  <c r="J140" i="2"/>
  <c r="Q140" i="2"/>
  <c r="F37" i="3"/>
  <c r="I140" i="2"/>
  <c r="P140" i="2"/>
  <c r="E37" i="3"/>
  <c r="H140" i="2"/>
  <c r="O140" i="2"/>
  <c r="D37" i="3"/>
  <c r="C140" i="2"/>
  <c r="N140" i="2"/>
  <c r="C37" i="3"/>
  <c r="B140" i="2"/>
  <c r="M140" i="2"/>
  <c r="B37" i="3"/>
  <c r="G136" i="2"/>
  <c r="G137" i="2"/>
  <c r="G138" i="2"/>
  <c r="G139" i="2"/>
  <c r="K136" i="2"/>
  <c r="R136" i="2"/>
  <c r="G36" i="3"/>
  <c r="J136" i="2"/>
  <c r="Q136" i="2"/>
  <c r="F36" i="3"/>
  <c r="I136" i="2"/>
  <c r="P136" i="2"/>
  <c r="E36" i="3"/>
  <c r="H136" i="2"/>
  <c r="O136" i="2"/>
  <c r="D36" i="3"/>
  <c r="C136" i="2"/>
  <c r="N136" i="2"/>
  <c r="C36" i="3"/>
  <c r="B136" i="2"/>
  <c r="M136" i="2"/>
  <c r="B36" i="3"/>
  <c r="G132" i="2"/>
  <c r="G133" i="2"/>
  <c r="G134" i="2"/>
  <c r="G135" i="2"/>
  <c r="K132" i="2"/>
  <c r="R132" i="2"/>
  <c r="G35" i="3"/>
  <c r="J132" i="2"/>
  <c r="Q132" i="2"/>
  <c r="F35" i="3"/>
  <c r="I132" i="2"/>
  <c r="P132" i="2"/>
  <c r="E35" i="3"/>
  <c r="H132" i="2"/>
  <c r="O132" i="2"/>
  <c r="D35" i="3"/>
  <c r="C132" i="2"/>
  <c r="N132" i="2"/>
  <c r="C35" i="3"/>
  <c r="B132" i="2"/>
  <c r="M132" i="2"/>
  <c r="B35" i="3"/>
  <c r="G128" i="2"/>
  <c r="G129" i="2"/>
  <c r="G130" i="2"/>
  <c r="G131" i="2"/>
  <c r="K128" i="2"/>
  <c r="R128" i="2"/>
  <c r="G34" i="3"/>
  <c r="J128" i="2"/>
  <c r="Q128" i="2"/>
  <c r="F34" i="3"/>
  <c r="I128" i="2"/>
  <c r="P128" i="2"/>
  <c r="E34" i="3"/>
  <c r="H128" i="2"/>
  <c r="O128" i="2"/>
  <c r="D34" i="3"/>
  <c r="C128" i="2"/>
  <c r="N128" i="2"/>
  <c r="C34" i="3"/>
  <c r="B128" i="2"/>
  <c r="M128" i="2"/>
  <c r="B34" i="3"/>
  <c r="G124" i="2"/>
  <c r="G125" i="2"/>
  <c r="G126" i="2"/>
  <c r="G127" i="2"/>
  <c r="K124" i="2"/>
  <c r="R124" i="2"/>
  <c r="G33" i="3"/>
  <c r="J124" i="2"/>
  <c r="Q124" i="2"/>
  <c r="F33" i="3"/>
  <c r="I124" i="2"/>
  <c r="P124" i="2"/>
  <c r="E33" i="3"/>
  <c r="H124" i="2"/>
  <c r="O124" i="2"/>
  <c r="D33" i="3"/>
  <c r="C124" i="2"/>
  <c r="N124" i="2"/>
  <c r="C33" i="3"/>
  <c r="B124" i="2"/>
  <c r="M124" i="2"/>
  <c r="B33" i="3"/>
  <c r="G120" i="2"/>
  <c r="G121" i="2"/>
  <c r="G122" i="2"/>
  <c r="G123" i="2"/>
  <c r="K120" i="2"/>
  <c r="R120" i="2"/>
  <c r="G32" i="3"/>
  <c r="J120" i="2"/>
  <c r="Q120" i="2"/>
  <c r="F32" i="3"/>
  <c r="I120" i="2"/>
  <c r="P120" i="2"/>
  <c r="E32" i="3"/>
  <c r="H120" i="2"/>
  <c r="O120" i="2"/>
  <c r="D32" i="3"/>
  <c r="C120" i="2"/>
  <c r="N120" i="2"/>
  <c r="C32" i="3"/>
  <c r="B120" i="2"/>
  <c r="M120" i="2"/>
  <c r="B32" i="3"/>
  <c r="G116" i="2"/>
  <c r="G117" i="2"/>
  <c r="G118" i="2"/>
  <c r="G119" i="2"/>
  <c r="K116" i="2"/>
  <c r="R116" i="2"/>
  <c r="G31" i="3"/>
  <c r="J116" i="2"/>
  <c r="Q116" i="2"/>
  <c r="F31" i="3"/>
  <c r="I116" i="2"/>
  <c r="P116" i="2"/>
  <c r="E31" i="3"/>
  <c r="H116" i="2"/>
  <c r="O116" i="2"/>
  <c r="D31" i="3"/>
  <c r="C116" i="2"/>
  <c r="N116" i="2"/>
  <c r="C31" i="3"/>
  <c r="B116" i="2"/>
  <c r="M116" i="2"/>
  <c r="B31" i="3"/>
  <c r="G112" i="2"/>
  <c r="G113" i="2"/>
  <c r="G114" i="2"/>
  <c r="G115" i="2"/>
  <c r="K112" i="2"/>
  <c r="R112" i="2"/>
  <c r="G30" i="3"/>
  <c r="J112" i="2"/>
  <c r="Q112" i="2"/>
  <c r="F30" i="3"/>
  <c r="I112" i="2"/>
  <c r="P112" i="2"/>
  <c r="E30" i="3"/>
  <c r="H112" i="2"/>
  <c r="O112" i="2"/>
  <c r="D30" i="3"/>
  <c r="C112" i="2"/>
  <c r="N112" i="2"/>
  <c r="C30" i="3"/>
  <c r="B112" i="2"/>
  <c r="M112" i="2"/>
  <c r="B30" i="3"/>
  <c r="G108" i="2"/>
  <c r="G109" i="2"/>
  <c r="G110" i="2"/>
  <c r="G111" i="2"/>
  <c r="K108" i="2"/>
  <c r="R108" i="2"/>
  <c r="G29" i="3"/>
  <c r="J108" i="2"/>
  <c r="Q108" i="2"/>
  <c r="F29" i="3"/>
  <c r="I108" i="2"/>
  <c r="P108" i="2"/>
  <c r="E29" i="3"/>
  <c r="H108" i="2"/>
  <c r="O108" i="2"/>
  <c r="D29" i="3"/>
  <c r="C108" i="2"/>
  <c r="N108" i="2"/>
  <c r="C29" i="3"/>
  <c r="B108" i="2"/>
  <c r="M108" i="2"/>
  <c r="B29" i="3"/>
  <c r="G104" i="2"/>
  <c r="G105" i="2"/>
  <c r="G106" i="2"/>
  <c r="G107" i="2"/>
  <c r="K104" i="2"/>
  <c r="R104" i="2"/>
  <c r="G28" i="3"/>
  <c r="J104" i="2"/>
  <c r="Q104" i="2"/>
  <c r="F28" i="3"/>
  <c r="I104" i="2"/>
  <c r="P104" i="2"/>
  <c r="E28" i="3"/>
  <c r="H104" i="2"/>
  <c r="O104" i="2"/>
  <c r="D28" i="3"/>
  <c r="C104" i="2"/>
  <c r="N104" i="2"/>
  <c r="C28" i="3"/>
  <c r="B104" i="2"/>
  <c r="M104" i="2"/>
  <c r="B28" i="3"/>
  <c r="G100" i="2"/>
  <c r="G101" i="2"/>
  <c r="G102" i="2"/>
  <c r="G103" i="2"/>
  <c r="K100" i="2"/>
  <c r="R100" i="2"/>
  <c r="G27" i="3"/>
  <c r="J100" i="2"/>
  <c r="Q100" i="2"/>
  <c r="F27" i="3"/>
  <c r="I100" i="2"/>
  <c r="P100" i="2"/>
  <c r="E27" i="3"/>
  <c r="H100" i="2"/>
  <c r="O100" i="2"/>
  <c r="D27" i="3"/>
  <c r="C100" i="2"/>
  <c r="N100" i="2"/>
  <c r="C27" i="3"/>
  <c r="B100" i="2"/>
  <c r="M100" i="2"/>
  <c r="B27" i="3"/>
  <c r="G96" i="2"/>
  <c r="G97" i="2"/>
  <c r="G98" i="2"/>
  <c r="G99" i="2"/>
  <c r="K96" i="2"/>
  <c r="R96" i="2"/>
  <c r="G26" i="3"/>
  <c r="J96" i="2"/>
  <c r="Q96" i="2"/>
  <c r="F26" i="3"/>
  <c r="I96" i="2"/>
  <c r="P96" i="2"/>
  <c r="E26" i="3"/>
  <c r="H96" i="2"/>
  <c r="O96" i="2"/>
  <c r="D26" i="3"/>
  <c r="C96" i="2"/>
  <c r="N96" i="2"/>
  <c r="C26" i="3"/>
  <c r="B96" i="2"/>
  <c r="M96" i="2"/>
  <c r="B26" i="3"/>
  <c r="G92" i="2"/>
  <c r="G93" i="2"/>
  <c r="G94" i="2"/>
  <c r="G95" i="2"/>
  <c r="K92" i="2"/>
  <c r="R92" i="2"/>
  <c r="G25" i="3"/>
  <c r="J92" i="2"/>
  <c r="Q92" i="2"/>
  <c r="F25" i="3"/>
  <c r="I92" i="2"/>
  <c r="P92" i="2"/>
  <c r="E25" i="3"/>
  <c r="H92" i="2"/>
  <c r="O92" i="2"/>
  <c r="D25" i="3"/>
  <c r="C92" i="2"/>
  <c r="N92" i="2"/>
  <c r="C25" i="3"/>
  <c r="B92" i="2"/>
  <c r="M92" i="2"/>
  <c r="B25" i="3"/>
  <c r="G88" i="2"/>
  <c r="G89" i="2"/>
  <c r="G90" i="2"/>
  <c r="G91" i="2"/>
  <c r="K88" i="2"/>
  <c r="R88" i="2"/>
  <c r="G24" i="3"/>
  <c r="J88" i="2"/>
  <c r="Q88" i="2"/>
  <c r="F24" i="3"/>
  <c r="I88" i="2"/>
  <c r="P88" i="2"/>
  <c r="E24" i="3"/>
  <c r="H88" i="2"/>
  <c r="O88" i="2"/>
  <c r="D24" i="3"/>
  <c r="C88" i="2"/>
  <c r="N88" i="2"/>
  <c r="C24" i="3"/>
  <c r="B88" i="2"/>
  <c r="M88" i="2"/>
  <c r="B24" i="3"/>
  <c r="G84" i="2"/>
  <c r="G85" i="2"/>
  <c r="G86" i="2"/>
  <c r="G87" i="2"/>
  <c r="K84" i="2"/>
  <c r="R84" i="2"/>
  <c r="G23" i="3"/>
  <c r="J84" i="2"/>
  <c r="Q84" i="2"/>
  <c r="F23" i="3"/>
  <c r="I84" i="2"/>
  <c r="P84" i="2"/>
  <c r="E23" i="3"/>
  <c r="H84" i="2"/>
  <c r="O84" i="2"/>
  <c r="D23" i="3"/>
  <c r="C84" i="2"/>
  <c r="N84" i="2"/>
  <c r="C23" i="3"/>
  <c r="B84" i="2"/>
  <c r="M84" i="2"/>
  <c r="B23" i="3"/>
  <c r="G80" i="2"/>
  <c r="G81" i="2"/>
  <c r="G82" i="2"/>
  <c r="G83" i="2"/>
  <c r="K80" i="2"/>
  <c r="R80" i="2"/>
  <c r="G22" i="3"/>
  <c r="J80" i="2"/>
  <c r="Q80" i="2"/>
  <c r="F22" i="3"/>
  <c r="I80" i="2"/>
  <c r="P80" i="2"/>
  <c r="E22" i="3"/>
  <c r="H80" i="2"/>
  <c r="O80" i="2"/>
  <c r="D22" i="3"/>
  <c r="C80" i="2"/>
  <c r="N80" i="2"/>
  <c r="C22" i="3"/>
  <c r="B80" i="2"/>
  <c r="M80" i="2"/>
  <c r="B22" i="3"/>
  <c r="G76" i="2"/>
  <c r="G77" i="2"/>
  <c r="G78" i="2"/>
  <c r="G79" i="2"/>
  <c r="K76" i="2"/>
  <c r="R76" i="2"/>
  <c r="G21" i="3"/>
  <c r="J76" i="2"/>
  <c r="Q76" i="2"/>
  <c r="F21" i="3"/>
  <c r="I76" i="2"/>
  <c r="P76" i="2"/>
  <c r="E21" i="3"/>
  <c r="H76" i="2"/>
  <c r="O76" i="2"/>
  <c r="D21" i="3"/>
  <c r="C76" i="2"/>
  <c r="N76" i="2"/>
  <c r="C21" i="3"/>
  <c r="B76" i="2"/>
  <c r="M76" i="2"/>
  <c r="B21" i="3"/>
  <c r="G72" i="2"/>
  <c r="G73" i="2"/>
  <c r="G74" i="2"/>
  <c r="G75" i="2"/>
  <c r="K72" i="2"/>
  <c r="R72" i="2"/>
  <c r="G20" i="3"/>
  <c r="J72" i="2"/>
  <c r="Q72" i="2"/>
  <c r="F20" i="3"/>
  <c r="I72" i="2"/>
  <c r="P72" i="2"/>
  <c r="E20" i="3"/>
  <c r="H72" i="2"/>
  <c r="O72" i="2"/>
  <c r="D20" i="3"/>
  <c r="C72" i="2"/>
  <c r="N72" i="2"/>
  <c r="C20" i="3"/>
  <c r="B72" i="2"/>
  <c r="M72" i="2"/>
  <c r="B20" i="3"/>
  <c r="G68" i="2"/>
  <c r="G69" i="2"/>
  <c r="G70" i="2"/>
  <c r="G71" i="2"/>
  <c r="K68" i="2"/>
  <c r="R68" i="2"/>
  <c r="G19" i="3"/>
  <c r="J68" i="2"/>
  <c r="Q68" i="2"/>
  <c r="F19" i="3"/>
  <c r="I68" i="2"/>
  <c r="P68" i="2"/>
  <c r="E19" i="3"/>
  <c r="H68" i="2"/>
  <c r="O68" i="2"/>
  <c r="D19" i="3"/>
  <c r="C68" i="2"/>
  <c r="N68" i="2"/>
  <c r="C19" i="3"/>
  <c r="B68" i="2"/>
  <c r="M68" i="2"/>
  <c r="B19" i="3"/>
  <c r="G64" i="2"/>
  <c r="G65" i="2"/>
  <c r="G66" i="2"/>
  <c r="G67" i="2"/>
  <c r="K64" i="2"/>
  <c r="R64" i="2"/>
  <c r="G18" i="3"/>
  <c r="J64" i="2"/>
  <c r="Q64" i="2"/>
  <c r="F18" i="3"/>
  <c r="I64" i="2"/>
  <c r="P64" i="2"/>
  <c r="E18" i="3"/>
  <c r="H64" i="2"/>
  <c r="O64" i="2"/>
  <c r="D18" i="3"/>
  <c r="C64" i="2"/>
  <c r="N64" i="2"/>
  <c r="C18" i="3"/>
  <c r="B64" i="2"/>
  <c r="M64" i="2"/>
  <c r="B18" i="3"/>
  <c r="G60" i="2"/>
  <c r="G61" i="2"/>
  <c r="G62" i="2"/>
  <c r="G63" i="2"/>
  <c r="K60" i="2"/>
  <c r="R60" i="2"/>
  <c r="G17" i="3"/>
  <c r="J60" i="2"/>
  <c r="Q60" i="2"/>
  <c r="F17" i="3"/>
  <c r="I60" i="2"/>
  <c r="P60" i="2"/>
  <c r="E17" i="3"/>
  <c r="H60" i="2"/>
  <c r="O60" i="2"/>
  <c r="D17" i="3"/>
  <c r="C60" i="2"/>
  <c r="N60" i="2"/>
  <c r="C17" i="3"/>
  <c r="B60" i="2"/>
  <c r="M60" i="2"/>
  <c r="B17" i="3"/>
  <c r="G56" i="2"/>
  <c r="G57" i="2"/>
  <c r="G58" i="2"/>
  <c r="G59" i="2"/>
  <c r="K56" i="2"/>
  <c r="R56" i="2"/>
  <c r="G16" i="3"/>
  <c r="J56" i="2"/>
  <c r="Q56" i="2"/>
  <c r="F16" i="3"/>
  <c r="I56" i="2"/>
  <c r="P56" i="2"/>
  <c r="E16" i="3"/>
  <c r="H56" i="2"/>
  <c r="O56" i="2"/>
  <c r="D16" i="3"/>
  <c r="C56" i="2"/>
  <c r="N56" i="2"/>
  <c r="C16" i="3"/>
  <c r="B56" i="2"/>
  <c r="M56" i="2"/>
  <c r="B16" i="3"/>
  <c r="G52" i="2"/>
  <c r="G53" i="2"/>
  <c r="G54" i="2"/>
  <c r="G55" i="2"/>
  <c r="K52" i="2"/>
  <c r="R52" i="2"/>
  <c r="G15" i="3"/>
  <c r="J52" i="2"/>
  <c r="Q52" i="2"/>
  <c r="F15" i="3"/>
  <c r="I52" i="2"/>
  <c r="P52" i="2"/>
  <c r="E15" i="3"/>
  <c r="H52" i="2"/>
  <c r="O52" i="2"/>
  <c r="D15" i="3"/>
  <c r="C52" i="2"/>
  <c r="N52" i="2"/>
  <c r="C15" i="3"/>
  <c r="B52" i="2"/>
  <c r="M52" i="2"/>
  <c r="B15" i="3"/>
  <c r="G48" i="2"/>
  <c r="G49" i="2"/>
  <c r="G50" i="2"/>
  <c r="G51" i="2"/>
  <c r="K48" i="2"/>
  <c r="R48" i="2"/>
  <c r="G14" i="3"/>
  <c r="J48" i="2"/>
  <c r="Q48" i="2"/>
  <c r="F14" i="3"/>
  <c r="I48" i="2"/>
  <c r="P48" i="2"/>
  <c r="E14" i="3"/>
  <c r="H48" i="2"/>
  <c r="O48" i="2"/>
  <c r="D14" i="3"/>
  <c r="C48" i="2"/>
  <c r="N48" i="2"/>
  <c r="C14" i="3"/>
  <c r="B48" i="2"/>
  <c r="M48" i="2"/>
  <c r="B14" i="3"/>
  <c r="G44" i="2"/>
  <c r="G45" i="2"/>
  <c r="G46" i="2"/>
  <c r="G47" i="2"/>
  <c r="K44" i="2"/>
  <c r="R44" i="2"/>
  <c r="G13" i="3"/>
  <c r="J44" i="2"/>
  <c r="Q44" i="2"/>
  <c r="F13" i="3"/>
  <c r="I44" i="2"/>
  <c r="P44" i="2"/>
  <c r="E13" i="3"/>
  <c r="H44" i="2"/>
  <c r="O44" i="2"/>
  <c r="D13" i="3"/>
  <c r="C44" i="2"/>
  <c r="N44" i="2"/>
  <c r="C13" i="3"/>
  <c r="B44" i="2"/>
  <c r="M44" i="2"/>
  <c r="B13" i="3"/>
  <c r="G40" i="2"/>
  <c r="G41" i="2"/>
  <c r="G42" i="2"/>
  <c r="G43" i="2"/>
  <c r="K40" i="2"/>
  <c r="R40" i="2"/>
  <c r="G12" i="3"/>
  <c r="J40" i="2"/>
  <c r="Q40" i="2"/>
  <c r="F12" i="3"/>
  <c r="I40" i="2"/>
  <c r="P40" i="2"/>
  <c r="E12" i="3"/>
  <c r="H40" i="2"/>
  <c r="O40" i="2"/>
  <c r="D12" i="3"/>
  <c r="C40" i="2"/>
  <c r="N40" i="2"/>
  <c r="C12" i="3"/>
  <c r="B40" i="2"/>
  <c r="M40" i="2"/>
  <c r="B12" i="3"/>
  <c r="G36" i="2"/>
  <c r="G37" i="2"/>
  <c r="G38" i="2"/>
  <c r="G39" i="2"/>
  <c r="K36" i="2"/>
  <c r="R36" i="2"/>
  <c r="G11" i="3"/>
  <c r="J36" i="2"/>
  <c r="Q36" i="2"/>
  <c r="F11" i="3"/>
  <c r="I36" i="2"/>
  <c r="P36" i="2"/>
  <c r="E11" i="3"/>
  <c r="H36" i="2"/>
  <c r="O36" i="2"/>
  <c r="D11" i="3"/>
  <c r="C36" i="2"/>
  <c r="N36" i="2"/>
  <c r="C11" i="3"/>
  <c r="B36" i="2"/>
  <c r="M36" i="2"/>
  <c r="B11" i="3"/>
  <c r="G32" i="2"/>
  <c r="G33" i="2"/>
  <c r="G34" i="2"/>
  <c r="G35" i="2"/>
  <c r="K32" i="2"/>
  <c r="R32" i="2"/>
  <c r="G10" i="3"/>
  <c r="J32" i="2"/>
  <c r="Q32" i="2"/>
  <c r="F10" i="3"/>
  <c r="I32" i="2"/>
  <c r="P32" i="2"/>
  <c r="E10" i="3"/>
  <c r="H32" i="2"/>
  <c r="O32" i="2"/>
  <c r="D10" i="3"/>
  <c r="C32" i="2"/>
  <c r="N32" i="2"/>
  <c r="C10" i="3"/>
  <c r="B32" i="2"/>
  <c r="M32" i="2"/>
  <c r="B10" i="3"/>
  <c r="G28" i="2"/>
  <c r="G29" i="2"/>
  <c r="G30" i="2"/>
  <c r="G31" i="2"/>
  <c r="K28" i="2"/>
  <c r="R28" i="2"/>
  <c r="G9" i="3"/>
  <c r="J28" i="2"/>
  <c r="Q28" i="2"/>
  <c r="F9" i="3"/>
  <c r="I28" i="2"/>
  <c r="P28" i="2"/>
  <c r="E9" i="3"/>
  <c r="H28" i="2"/>
  <c r="O28" i="2"/>
  <c r="D9" i="3"/>
  <c r="C28" i="2"/>
  <c r="N28" i="2"/>
  <c r="C9" i="3"/>
  <c r="B28" i="2"/>
  <c r="M28" i="2"/>
  <c r="B9" i="3"/>
  <c r="G24" i="2"/>
  <c r="G25" i="2"/>
  <c r="G26" i="2"/>
  <c r="G27" i="2"/>
  <c r="K24" i="2"/>
  <c r="R24" i="2"/>
  <c r="G8" i="3"/>
  <c r="J24" i="2"/>
  <c r="Q24" i="2"/>
  <c r="F8" i="3"/>
  <c r="I24" i="2"/>
  <c r="P24" i="2"/>
  <c r="E8" i="3"/>
  <c r="H24" i="2"/>
  <c r="O24" i="2"/>
  <c r="D8" i="3"/>
  <c r="C24" i="2"/>
  <c r="N24" i="2"/>
  <c r="C8" i="3"/>
  <c r="B24" i="2"/>
  <c r="M24" i="2"/>
  <c r="B8" i="3"/>
  <c r="G20" i="2"/>
  <c r="G21" i="2"/>
  <c r="G22" i="2"/>
  <c r="G23" i="2"/>
  <c r="K20" i="2"/>
  <c r="R20" i="2"/>
  <c r="G7" i="3"/>
  <c r="J20" i="2"/>
  <c r="Q20" i="2"/>
  <c r="F7" i="3"/>
  <c r="I20" i="2"/>
  <c r="P20" i="2"/>
  <c r="E7" i="3"/>
  <c r="H20" i="2"/>
  <c r="O20" i="2"/>
  <c r="D7" i="3"/>
  <c r="C20" i="2"/>
  <c r="N20" i="2"/>
  <c r="C7" i="3"/>
  <c r="B20" i="2"/>
  <c r="M20" i="2"/>
  <c r="B7" i="3"/>
  <c r="G16" i="2"/>
  <c r="G17" i="2"/>
  <c r="G18" i="2"/>
  <c r="G19" i="2"/>
  <c r="K16" i="2"/>
  <c r="R16" i="2"/>
  <c r="G6" i="3"/>
  <c r="J16" i="2"/>
  <c r="Q16" i="2"/>
  <c r="F6" i="3"/>
  <c r="I16" i="2"/>
  <c r="P16" i="2"/>
  <c r="E6" i="3"/>
  <c r="H16" i="2"/>
  <c r="O16" i="2"/>
  <c r="D6" i="3"/>
  <c r="C16" i="2"/>
  <c r="N16" i="2"/>
  <c r="C6" i="3"/>
  <c r="B16" i="2"/>
  <c r="M16" i="2"/>
  <c r="B6" i="3"/>
  <c r="G12" i="2"/>
  <c r="G13" i="2"/>
  <c r="G14" i="2"/>
  <c r="G15" i="2"/>
  <c r="K12" i="2"/>
  <c r="R12" i="2"/>
  <c r="G5" i="3"/>
  <c r="J12" i="2"/>
  <c r="Q12" i="2"/>
  <c r="F5" i="3"/>
  <c r="I12" i="2"/>
  <c r="P12" i="2"/>
  <c r="E5" i="3"/>
  <c r="H12" i="2"/>
  <c r="O12" i="2"/>
  <c r="D5" i="3"/>
  <c r="C12" i="2"/>
  <c r="N12" i="2"/>
  <c r="C5" i="3"/>
  <c r="B12" i="2"/>
  <c r="M12" i="2"/>
  <c r="B5" i="3"/>
  <c r="G8" i="2"/>
  <c r="G9" i="2"/>
  <c r="G10" i="2"/>
  <c r="G11" i="2"/>
  <c r="K8" i="2"/>
  <c r="R8" i="2"/>
  <c r="G4" i="3"/>
  <c r="J8" i="2"/>
  <c r="Q8" i="2"/>
  <c r="F4" i="3"/>
  <c r="I8" i="2"/>
  <c r="P8" i="2"/>
  <c r="E4" i="3"/>
  <c r="H8" i="2"/>
  <c r="O8" i="2"/>
  <c r="D4" i="3"/>
  <c r="C8" i="2"/>
  <c r="N8" i="2"/>
  <c r="C4" i="3"/>
  <c r="B8" i="2"/>
  <c r="M8" i="2"/>
  <c r="B4" i="3"/>
  <c r="G4" i="2"/>
  <c r="G5" i="2"/>
  <c r="G6" i="2"/>
  <c r="G7" i="2"/>
  <c r="K4" i="2"/>
  <c r="R4" i="2"/>
  <c r="G3" i="3"/>
  <c r="J4" i="2"/>
  <c r="Q4" i="2"/>
  <c r="F3" i="3"/>
  <c r="I4" i="2"/>
  <c r="P4" i="2"/>
  <c r="E3" i="3"/>
  <c r="H4" i="2"/>
  <c r="O4" i="2"/>
  <c r="D3" i="3"/>
  <c r="C4" i="2"/>
  <c r="N4" i="2"/>
  <c r="C3" i="3"/>
  <c r="B4" i="2"/>
  <c r="M4" i="2"/>
  <c r="B3" i="3"/>
  <c r="T4" i="2"/>
  <c r="T6" i="2"/>
  <c r="T8" i="2"/>
  <c r="T10" i="2"/>
  <c r="T12" i="2"/>
  <c r="T14" i="2"/>
  <c r="T16" i="2"/>
  <c r="T18" i="2"/>
  <c r="T20" i="2"/>
  <c r="T22" i="2"/>
  <c r="T24" i="2"/>
  <c r="T26" i="2"/>
  <c r="T28" i="2"/>
  <c r="T30" i="2"/>
  <c r="T32" i="2"/>
  <c r="T34" i="2"/>
  <c r="T36" i="2"/>
  <c r="T38" i="2"/>
  <c r="T40" i="2"/>
  <c r="T42" i="2"/>
  <c r="T44" i="2"/>
  <c r="T46" i="2"/>
  <c r="T48" i="2"/>
  <c r="T50" i="2"/>
  <c r="T52" i="2"/>
  <c r="T54" i="2"/>
  <c r="T56" i="2"/>
  <c r="T58" i="2"/>
  <c r="T60" i="2"/>
  <c r="T62" i="2"/>
  <c r="T64" i="2"/>
  <c r="T66" i="2"/>
  <c r="T68" i="2"/>
  <c r="T70" i="2"/>
  <c r="T72" i="2"/>
  <c r="T74" i="2"/>
  <c r="T76" i="2"/>
  <c r="T78" i="2"/>
  <c r="T80" i="2"/>
  <c r="T82" i="2"/>
  <c r="T84" i="2"/>
  <c r="T86" i="2"/>
  <c r="T88" i="2"/>
  <c r="T90" i="2"/>
  <c r="T92" i="2"/>
  <c r="T94" i="2"/>
  <c r="T96" i="2"/>
  <c r="T98" i="2"/>
  <c r="T100" i="2"/>
  <c r="T102" i="2"/>
  <c r="T104" i="2"/>
  <c r="T106" i="2"/>
  <c r="T108" i="2"/>
  <c r="T110" i="2"/>
  <c r="T112" i="2"/>
  <c r="T114" i="2"/>
  <c r="T116" i="2"/>
  <c r="T118" i="2"/>
  <c r="T120" i="2"/>
  <c r="T122" i="2"/>
  <c r="T124" i="2"/>
  <c r="T126" i="2"/>
  <c r="T128" i="2"/>
  <c r="T130" i="2"/>
  <c r="T132" i="2"/>
  <c r="T134" i="2"/>
  <c r="T136" i="2"/>
  <c r="T138" i="2"/>
  <c r="T140" i="2"/>
  <c r="T142" i="2"/>
  <c r="T144" i="2"/>
  <c r="T146" i="2"/>
  <c r="T148" i="2"/>
  <c r="T150" i="2"/>
  <c r="T152" i="2"/>
  <c r="T154" i="2"/>
  <c r="T156" i="2"/>
  <c r="T158" i="2"/>
  <c r="T160" i="2"/>
  <c r="T162" i="2"/>
  <c r="T164" i="2"/>
  <c r="T166" i="2"/>
  <c r="T168" i="2"/>
  <c r="T170" i="2"/>
  <c r="T172" i="2"/>
  <c r="T174" i="2"/>
  <c r="T176" i="2"/>
  <c r="T178" i="2"/>
  <c r="T180" i="2"/>
  <c r="T182" i="2"/>
  <c r="T184" i="2"/>
  <c r="T186" i="2"/>
  <c r="T188" i="2"/>
  <c r="T190" i="2"/>
  <c r="T192" i="2"/>
  <c r="T194" i="2"/>
  <c r="T198" i="2"/>
  <c r="T200" i="2"/>
  <c r="T202" i="2"/>
  <c r="T204" i="2"/>
  <c r="T206" i="2"/>
  <c r="T208" i="2"/>
  <c r="T210" i="2"/>
  <c r="T212" i="2"/>
  <c r="T214" i="2"/>
  <c r="T216" i="2"/>
  <c r="T218" i="2"/>
  <c r="T220" i="2"/>
  <c r="T222" i="2"/>
  <c r="T224" i="2"/>
  <c r="T226" i="2"/>
  <c r="T228" i="2"/>
  <c r="T295" i="2"/>
  <c r="K295" i="2"/>
  <c r="J295" i="2"/>
  <c r="I295" i="2"/>
  <c r="H295" i="2"/>
  <c r="G295" i="2"/>
  <c r="F295" i="2"/>
  <c r="E295" i="2"/>
  <c r="D295" i="2"/>
  <c r="T292" i="2"/>
  <c r="T290" i="2"/>
  <c r="L290" i="2"/>
  <c r="T288" i="2"/>
  <c r="T286" i="2"/>
  <c r="L286" i="2"/>
  <c r="T284" i="2"/>
  <c r="T282" i="2"/>
  <c r="L282" i="2"/>
  <c r="T280" i="2"/>
  <c r="T278" i="2"/>
  <c r="L278" i="2"/>
  <c r="T276" i="2"/>
  <c r="T274" i="2"/>
  <c r="L274" i="2"/>
  <c r="T272" i="2"/>
  <c r="T270" i="2"/>
  <c r="L270" i="2"/>
  <c r="T268" i="2"/>
  <c r="T266" i="2"/>
  <c r="L266" i="2"/>
  <c r="T264" i="2"/>
  <c r="T262" i="2"/>
  <c r="L262" i="2"/>
  <c r="T260" i="2"/>
  <c r="T258" i="2"/>
  <c r="L258" i="2"/>
  <c r="T256" i="2"/>
  <c r="T254" i="2"/>
  <c r="L254" i="2"/>
  <c r="T252" i="2"/>
  <c r="T250" i="2"/>
  <c r="L250" i="2"/>
  <c r="T248" i="2"/>
  <c r="T246" i="2"/>
  <c r="L246" i="2"/>
  <c r="T244" i="2"/>
  <c r="T242" i="2"/>
  <c r="L242" i="2"/>
  <c r="T240" i="2"/>
  <c r="T238" i="2"/>
  <c r="L238" i="2"/>
  <c r="T236" i="2"/>
  <c r="T234" i="2"/>
  <c r="L234" i="2"/>
  <c r="T232" i="2"/>
  <c r="T230" i="2"/>
  <c r="L230" i="2"/>
  <c r="L226" i="2"/>
  <c r="L222" i="2"/>
  <c r="L218" i="2"/>
  <c r="L214" i="2"/>
  <c r="L210" i="2"/>
  <c r="L206" i="2"/>
  <c r="L202" i="2"/>
  <c r="L198" i="2"/>
  <c r="O29" i="1"/>
  <c r="N29" i="1"/>
  <c r="M29" i="1"/>
  <c r="L29" i="1"/>
  <c r="O28" i="1"/>
  <c r="N28" i="1"/>
  <c r="M28" i="1"/>
  <c r="L28" i="1"/>
  <c r="O27" i="1"/>
  <c r="N27" i="1"/>
  <c r="M27" i="1"/>
  <c r="L27" i="1"/>
  <c r="O26" i="1"/>
  <c r="N26" i="1"/>
  <c r="M26" i="1"/>
  <c r="L26" i="1"/>
  <c r="O25" i="1"/>
  <c r="N25" i="1"/>
  <c r="M25" i="1"/>
  <c r="L25" i="1"/>
  <c r="O24" i="1"/>
  <c r="N24" i="1"/>
  <c r="M24" i="1"/>
  <c r="L24" i="1"/>
  <c r="O23" i="1"/>
  <c r="N23" i="1"/>
  <c r="M23" i="1"/>
  <c r="L23" i="1"/>
  <c r="O22" i="1"/>
  <c r="N22" i="1"/>
  <c r="M22" i="1"/>
  <c r="L22" i="1"/>
  <c r="O21" i="1"/>
  <c r="N21" i="1"/>
  <c r="M21" i="1"/>
  <c r="L21" i="1"/>
  <c r="O20" i="1"/>
  <c r="N20" i="1"/>
  <c r="M20" i="1"/>
  <c r="L20" i="1"/>
</calcChain>
</file>

<file path=xl/sharedStrings.xml><?xml version="1.0" encoding="utf-8"?>
<sst xmlns="http://schemas.openxmlformats.org/spreadsheetml/2006/main" count="369" uniqueCount="92">
  <si>
    <t>Krajský přebor MPK - 2024</t>
  </si>
  <si>
    <t>Muži</t>
  </si>
  <si>
    <t>1 x 120 hs</t>
  </si>
  <si>
    <t>Datum: 27. 1. 2024</t>
  </si>
  <si>
    <t>Kuželna: TJ Sokol Plzeň V</t>
  </si>
  <si>
    <t>Kombinace</t>
  </si>
  <si>
    <t>Kvalifikace</t>
  </si>
  <si>
    <t>Finále</t>
  </si>
  <si>
    <t>Celkem</t>
  </si>
  <si>
    <t>Poř</t>
  </si>
  <si>
    <t>Jméno</t>
  </si>
  <si>
    <t>Oddíl</t>
  </si>
  <si>
    <t>Pl</t>
  </si>
  <si>
    <t>Do</t>
  </si>
  <si>
    <t>Ch</t>
  </si>
  <si>
    <t>Cel</t>
  </si>
  <si>
    <t>Michael Kotal</t>
  </si>
  <si>
    <t>TJ Sokol Zahořany</t>
  </si>
  <si>
    <t>Pavel Andrlík ml.</t>
  </si>
  <si>
    <t>SKK Rokycany</t>
  </si>
  <si>
    <t>Roman Pytlík</t>
  </si>
  <si>
    <t>Miroslav Šnejdar ml.</t>
  </si>
  <si>
    <t>Pavel Honsa</t>
  </si>
  <si>
    <t>Radek Hejhal</t>
  </si>
  <si>
    <t>Milan Svoboda</t>
  </si>
  <si>
    <t>CB Dobřany</t>
  </si>
  <si>
    <t>Jan Vacikar</t>
  </si>
  <si>
    <t>SK Škoda VS Plzeň</t>
  </si>
  <si>
    <t>Milan Wagner</t>
  </si>
  <si>
    <t>Jiří Baloun</t>
  </si>
  <si>
    <t>Jiří Šlajer</t>
  </si>
  <si>
    <t>Kuželky Holýšov</t>
  </si>
  <si>
    <t>Václav Loukotka</t>
  </si>
  <si>
    <t>TJ Baník Stříbro</t>
  </si>
  <si>
    <t>Josef Fidrant</t>
  </si>
  <si>
    <t>TJ Sokol Kdyně</t>
  </si>
  <si>
    <t>Filip Löffelmann</t>
  </si>
  <si>
    <t>Michal Šneberger</t>
  </si>
  <si>
    <t>Jan Pešek</t>
  </si>
  <si>
    <t>TJ Slavoj Plzeň</t>
  </si>
  <si>
    <t>Josef Fišer ml.</t>
  </si>
  <si>
    <t>Tomáš Palka</t>
  </si>
  <si>
    <t>TJ Sokol Plzeň V</t>
  </si>
  <si>
    <t>Marek Smetana</t>
  </si>
  <si>
    <t>TJ Dobřany</t>
  </si>
  <si>
    <t>Tomáš Timura</t>
  </si>
  <si>
    <t>Milan Findejs</t>
  </si>
  <si>
    <t>Petr Harmáček</t>
  </si>
  <si>
    <t>Jaroslav Pejsar</t>
  </si>
  <si>
    <t>Lukáš Pittr</t>
  </si>
  <si>
    <t>TJ Sokol Díly</t>
  </si>
  <si>
    <t>Miloš Černohorský</t>
  </si>
  <si>
    <t>TJ Havlovice</t>
  </si>
  <si>
    <t>Alexander Kalas</t>
  </si>
  <si>
    <t>Jiří Zenefels</t>
  </si>
  <si>
    <t>Miroslav Pivoňka</t>
  </si>
  <si>
    <t>TJ Sokol Újezd sv. Kříže</t>
  </si>
  <si>
    <t>Roman Janota</t>
  </si>
  <si>
    <t>TJ Přeštice</t>
  </si>
  <si>
    <t>Tomáš Havel</t>
  </si>
  <si>
    <t>Tomáš Vrba</t>
  </si>
  <si>
    <t>Roman Drugda</t>
  </si>
  <si>
    <t>Datum: 28. 1. 2024</t>
  </si>
  <si>
    <t>120 hs</t>
  </si>
  <si>
    <t>Č</t>
  </si>
  <si>
    <t>1-2-4-3</t>
  </si>
  <si>
    <t>2-1-3-4</t>
  </si>
  <si>
    <t>3-4-2-1</t>
  </si>
  <si>
    <t>4-3-1-2</t>
  </si>
  <si>
    <t>Počet hráčů:</t>
  </si>
  <si>
    <t>_</t>
  </si>
  <si>
    <t>Návod</t>
  </si>
  <si>
    <t>!!! Pro práci se souborem je nutné mít povolená makra</t>
  </si>
  <si>
    <r>
      <t xml:space="preserve">Na listu </t>
    </r>
    <r>
      <rPr>
        <b/>
        <sz val="10"/>
        <color rgb="FF0000FF"/>
        <rFont val="Calibri"/>
      </rPr>
      <t>Prezence</t>
    </r>
    <r>
      <rPr>
        <sz val="10"/>
        <color rgb="FF0000FF"/>
        <rFont val="Calibri"/>
      </rPr>
      <t xml:space="preserve"> se uvedou jména hráčů a oddíl - vhodné udělat předem dle přihlášek z krajů</t>
    </r>
  </si>
  <si>
    <t>B - Jméno, C - Oddíl, D - kraj+číslo</t>
  </si>
  <si>
    <t>Přítomné označ křížkem ve sloupci E - lze použít pro kontrolu prezence</t>
  </si>
  <si>
    <t>- z listu Prezence se jména přenáší automaticky na list Zadání</t>
  </si>
  <si>
    <r>
      <t xml:space="preserve">Na listu </t>
    </r>
    <r>
      <rPr>
        <b/>
        <sz val="10"/>
        <color rgb="FF0000FF"/>
        <rFont val="Calibri"/>
      </rPr>
      <t>Zadání</t>
    </r>
    <r>
      <rPr>
        <sz val="10"/>
        <color rgb="FF0000FF"/>
        <rFont val="Calibri"/>
      </rPr>
      <t xml:space="preserve"> se zadávají výkony po třicítkách, vždy zde vyplňuj </t>
    </r>
    <r>
      <rPr>
        <b/>
        <sz val="10"/>
        <color rgb="FF0000FF"/>
        <rFont val="Calibri"/>
      </rPr>
      <t>jen žlutá pole</t>
    </r>
  </si>
  <si>
    <r>
      <t xml:space="preserve">Na listu </t>
    </r>
    <r>
      <rPr>
        <b/>
        <sz val="10"/>
        <color rgb="FF0000FF"/>
        <rFont val="Calibri"/>
      </rPr>
      <t>Výstup</t>
    </r>
    <r>
      <rPr>
        <sz val="10"/>
        <color rgb="FF0000FF"/>
        <rFont val="Calibri"/>
      </rPr>
      <t xml:space="preserve"> se shromažďují všechna podstatná data</t>
    </r>
  </si>
  <si>
    <r>
      <t xml:space="preserve">- při kvalifikaci se vše kopíruje a řadí stiskem tlačítka </t>
    </r>
    <r>
      <rPr>
        <b/>
        <sz val="10"/>
        <color rgb="FF008080"/>
        <rFont val="Calibri"/>
      </rPr>
      <t>Kvalifikace</t>
    </r>
  </si>
  <si>
    <r>
      <t xml:space="preserve">- obdobně při finále stiskem tlačítka </t>
    </r>
    <r>
      <rPr>
        <b/>
        <sz val="10"/>
        <color rgb="FF008080"/>
        <rFont val="Calibri"/>
      </rPr>
      <t>Finále</t>
    </r>
  </si>
  <si>
    <r>
      <t xml:space="preserve">POZOR - po ukončení kvalifikace stiskni tlačítko </t>
    </r>
    <r>
      <rPr>
        <b/>
        <sz val="10"/>
        <color rgb="FFFF0000"/>
        <rFont val="Calibri"/>
      </rPr>
      <t xml:space="preserve">Přenos - </t>
    </r>
    <r>
      <rPr>
        <sz val="10"/>
        <color rgb="FFFF0000"/>
        <rFont val="Calibri"/>
      </rPr>
      <t>jen jednou, během finále už toto tlačítko nepoužívej !!</t>
    </r>
  </si>
  <si>
    <t>(tím se přenesou jména finalistů do Zadání a lze zadávat výkony)</t>
  </si>
  <si>
    <t>Poznámka - na list Výstup se kopírují jen "tvrdá" data a vše se po každém bloku hráček</t>
  </si>
  <si>
    <t>znovu přepisuje a řadí tím je zabezpečeno, že se data neztratí</t>
  </si>
  <si>
    <r>
      <t xml:space="preserve">Data se vyplňují pouze na listech Zadání a Prezence, v žádném případě nemodifikuj list </t>
    </r>
    <r>
      <rPr>
        <b/>
        <sz val="10"/>
        <color rgb="FF0000FF"/>
        <rFont val="Calibri"/>
      </rPr>
      <t>Export</t>
    </r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</si>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</sst>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</font>
    <font>
      <b/>
      <sz val="14"/>
      <color rgb="FFFF0000"/>
      <name val="Courier New CE"/>
    </font>
    <font>
      <b/>
      <sz val="10"/>
      <color rgb="FF000000"/>
      <name val="Arial"/>
    </font>
    <font>
      <b/>
      <sz val="10"/>
      <color rgb="FF000000"/>
      <name val="Calibri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0"/>
      <color rgb="FFFF0000"/>
      <name val="Calibri"/>
    </font>
    <font>
      <b/>
      <sz val="12"/>
      <color rgb="FFFF0000"/>
      <name val="Calibri"/>
    </font>
    <font>
      <sz val="12"/>
      <color rgb="FF008080"/>
      <name val="Calibri"/>
    </font>
    <font>
      <i/>
      <sz val="10"/>
      <color rgb="FF000000"/>
      <name val="Calibri"/>
    </font>
    <font>
      <i/>
      <sz val="8"/>
      <color rgb="FF000000"/>
      <name val="Calibri"/>
    </font>
    <font>
      <b/>
      <sz val="14"/>
      <color rgb="FF000000"/>
      <name val="Calibri"/>
    </font>
    <font>
      <b/>
      <sz val="10"/>
      <color rgb="FF0000FF"/>
      <name val="Calibri"/>
    </font>
    <font>
      <sz val="10"/>
      <color rgb="FFFF0000"/>
      <name val="Calibri"/>
    </font>
    <font>
      <sz val="10"/>
      <color rgb="FF0000FF"/>
      <name val="Calibri"/>
    </font>
    <font>
      <sz val="8"/>
      <color rgb="FF000000"/>
      <name val="Calibri"/>
    </font>
    <font>
      <b/>
      <sz val="8"/>
      <color rgb="FF000000"/>
      <name val="Calibri"/>
    </font>
    <font>
      <sz val="16"/>
      <color rgb="FF000000"/>
      <name val="Calibri"/>
    </font>
    <font>
      <b/>
      <sz val="10"/>
      <color rgb="FF008080"/>
      <name val="Calibri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69"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14" fontId="9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3" fillId="2" borderId="0" xfId="0" applyFont="1" applyFill="1"/>
    <xf numFmtId="0" fontId="10" fillId="4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5" borderId="0" xfId="0" applyFont="1" applyFill="1"/>
    <xf numFmtId="0" fontId="12" fillId="5" borderId="0" xfId="0" applyFont="1" applyFill="1"/>
    <xf numFmtId="0" fontId="5" fillId="2" borderId="0" xfId="0" applyFont="1" applyFill="1"/>
    <xf numFmtId="0" fontId="5" fillId="2" borderId="0" xfId="0" applyFont="1" applyFill="1"/>
    <xf numFmtId="0" fontId="5" fillId="3" borderId="0" xfId="0" applyFont="1" applyFill="1" applyProtection="1">
      <protection locked="0"/>
    </xf>
    <xf numFmtId="0" fontId="10" fillId="3" borderId="0" xfId="0" applyFont="1" applyFill="1"/>
    <xf numFmtId="0" fontId="5" fillId="2" borderId="0" xfId="0" applyFont="1" applyFill="1" applyAlignment="1" applyProtection="1">
      <alignment horizontal="left"/>
      <protection locked="0"/>
    </xf>
    <xf numFmtId="0" fontId="5" fillId="6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5" fillId="2" borderId="0" xfId="0" quotePrefix="1" applyFont="1" applyFill="1"/>
    <xf numFmtId="0" fontId="5" fillId="6" borderId="0" xfId="0" applyFont="1" applyFill="1" applyAlignment="1" applyProtection="1">
      <alignment horizontal="center"/>
      <protection locked="0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6" fillId="3" borderId="4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17" fillId="2" borderId="5" xfId="0" applyFont="1" applyFill="1" applyBorder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</cellXfs>
  <cellStyles count="1">
    <cellStyle name="Normální" xfId="0" builtinId="0"/>
  </cellStyles>
  <dxfs count="157"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0000"/>
        </patternFill>
      </fill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5"/>
  <sheetViews>
    <sheetView showGridLines="0" tabSelected="1" workbookViewId="0">
      <selection activeCell="G62" sqref="G62"/>
    </sheetView>
  </sheetViews>
  <sheetFormatPr defaultRowHeight="14.25" x14ac:dyDescent="0.2"/>
  <cols>
    <col min="1" max="1" width="4.71875" style="19" customWidth="1"/>
    <col min="2" max="2" width="18.7421875" style="19" customWidth="1"/>
    <col min="3" max="3" width="20.08984375" style="19" customWidth="1"/>
    <col min="4" max="15" width="5.66015625" style="20" customWidth="1"/>
    <col min="16" max="16" width="9.16796875" style="20" customWidth="1"/>
  </cols>
  <sheetData>
    <row r="1" spans="1:15" ht="18.75" customHeight="1" x14ac:dyDescent="0.25">
      <c r="A1" s="17" t="s">
        <v>0</v>
      </c>
      <c r="B1" s="18"/>
    </row>
    <row r="2" spans="1:15" ht="18.75" customHeight="1" x14ac:dyDescent="0.25">
      <c r="A2" s="21" t="s">
        <v>1</v>
      </c>
      <c r="B2" s="18"/>
      <c r="F2" s="22"/>
      <c r="G2" s="22"/>
      <c r="O2" s="23" t="s">
        <v>2</v>
      </c>
    </row>
    <row r="3" spans="1:15" ht="15.75" customHeight="1" x14ac:dyDescent="0.2">
      <c r="A3" s="24" t="s">
        <v>3</v>
      </c>
      <c r="B3" s="18"/>
      <c r="O3" s="25" t="s">
        <v>4</v>
      </c>
    </row>
    <row r="4" spans="1:15" x14ac:dyDescent="0.2">
      <c r="A4" s="26" t="s">
        <v>5</v>
      </c>
      <c r="B4" s="18"/>
      <c r="C4" s="18"/>
      <c r="D4" s="61" t="s">
        <v>6</v>
      </c>
      <c r="E4" s="62"/>
      <c r="F4" s="62"/>
      <c r="G4" s="63"/>
      <c r="H4" s="61" t="s">
        <v>7</v>
      </c>
      <c r="I4" s="62"/>
      <c r="J4" s="62"/>
      <c r="K4" s="63"/>
      <c r="L4" s="61" t="s">
        <v>8</v>
      </c>
      <c r="M4" s="62"/>
      <c r="N4" s="62"/>
      <c r="O4" s="63"/>
    </row>
    <row r="5" spans="1:15" x14ac:dyDescent="0.2">
      <c r="A5" s="27" t="s">
        <v>9</v>
      </c>
      <c r="B5" s="28" t="s">
        <v>10</v>
      </c>
      <c r="C5" s="28" t="s">
        <v>11</v>
      </c>
      <c r="D5" s="27" t="s">
        <v>12</v>
      </c>
      <c r="E5" s="27" t="s">
        <v>13</v>
      </c>
      <c r="F5" s="27" t="s">
        <v>14</v>
      </c>
      <c r="G5" s="27" t="s">
        <v>15</v>
      </c>
      <c r="H5" s="27" t="s">
        <v>12</v>
      </c>
      <c r="I5" s="27" t="s">
        <v>13</v>
      </c>
      <c r="J5" s="27" t="s">
        <v>14</v>
      </c>
      <c r="K5" s="27" t="s">
        <v>15</v>
      </c>
      <c r="L5" s="27" t="s">
        <v>12</v>
      </c>
      <c r="M5" s="27" t="s">
        <v>13</v>
      </c>
      <c r="N5" s="27" t="s">
        <v>14</v>
      </c>
      <c r="O5" s="27" t="s">
        <v>15</v>
      </c>
    </row>
    <row r="6" spans="1:15" x14ac:dyDescent="0.2">
      <c r="A6" s="16">
        <v>1</v>
      </c>
      <c r="B6" s="29" t="s">
        <v>16</v>
      </c>
      <c r="C6" s="30" t="s">
        <v>17</v>
      </c>
      <c r="D6" s="31">
        <v>409</v>
      </c>
      <c r="E6" s="31">
        <v>226</v>
      </c>
      <c r="F6" s="31">
        <v>0</v>
      </c>
      <c r="G6" s="32">
        <v>635</v>
      </c>
      <c r="H6" s="31">
        <v>390</v>
      </c>
      <c r="I6" s="31">
        <v>192</v>
      </c>
      <c r="J6" s="31">
        <v>0</v>
      </c>
      <c r="K6" s="32">
        <v>582</v>
      </c>
      <c r="L6" s="31">
        <v>799</v>
      </c>
      <c r="M6" s="31">
        <v>418</v>
      </c>
      <c r="N6" s="31">
        <v>0</v>
      </c>
      <c r="O6" s="32">
        <v>1217</v>
      </c>
    </row>
    <row r="7" spans="1:15" x14ac:dyDescent="0.2">
      <c r="A7" s="16">
        <v>2</v>
      </c>
      <c r="B7" s="29" t="s">
        <v>18</v>
      </c>
      <c r="C7" s="30" t="s">
        <v>19</v>
      </c>
      <c r="D7" s="31">
        <v>354</v>
      </c>
      <c r="E7" s="31">
        <v>231</v>
      </c>
      <c r="F7" s="31">
        <v>1</v>
      </c>
      <c r="G7" s="32">
        <v>585</v>
      </c>
      <c r="H7" s="31">
        <v>376</v>
      </c>
      <c r="I7" s="31">
        <v>220</v>
      </c>
      <c r="J7" s="31">
        <v>3</v>
      </c>
      <c r="K7" s="32">
        <v>596</v>
      </c>
      <c r="L7" s="31">
        <v>730</v>
      </c>
      <c r="M7" s="31">
        <v>451</v>
      </c>
      <c r="N7" s="31">
        <v>4</v>
      </c>
      <c r="O7" s="32">
        <v>1181</v>
      </c>
    </row>
    <row r="8" spans="1:15" x14ac:dyDescent="0.2">
      <c r="A8" s="16">
        <v>3</v>
      </c>
      <c r="B8" s="29" t="s">
        <v>20</v>
      </c>
      <c r="C8" s="30" t="s">
        <v>19</v>
      </c>
      <c r="D8" s="31">
        <v>361</v>
      </c>
      <c r="E8" s="31">
        <v>221</v>
      </c>
      <c r="F8" s="31">
        <v>2</v>
      </c>
      <c r="G8" s="32">
        <v>582</v>
      </c>
      <c r="H8" s="31">
        <v>384</v>
      </c>
      <c r="I8" s="31">
        <v>212</v>
      </c>
      <c r="J8" s="31">
        <v>3</v>
      </c>
      <c r="K8" s="32">
        <v>596</v>
      </c>
      <c r="L8" s="31">
        <v>745</v>
      </c>
      <c r="M8" s="31">
        <v>433</v>
      </c>
      <c r="N8" s="31">
        <v>5</v>
      </c>
      <c r="O8" s="32">
        <v>1178</v>
      </c>
    </row>
    <row r="9" spans="1:15" x14ac:dyDescent="0.2">
      <c r="A9" s="16">
        <v>4</v>
      </c>
      <c r="B9" s="29" t="s">
        <v>21</v>
      </c>
      <c r="C9" s="30" t="s">
        <v>19</v>
      </c>
      <c r="D9" s="31">
        <v>379</v>
      </c>
      <c r="E9" s="31">
        <v>223</v>
      </c>
      <c r="F9" s="31">
        <v>1</v>
      </c>
      <c r="G9" s="32">
        <v>602</v>
      </c>
      <c r="H9" s="31">
        <v>373</v>
      </c>
      <c r="I9" s="31">
        <v>186</v>
      </c>
      <c r="J9" s="31">
        <v>3</v>
      </c>
      <c r="K9" s="32">
        <v>559</v>
      </c>
      <c r="L9" s="31">
        <v>752</v>
      </c>
      <c r="M9" s="31">
        <v>409</v>
      </c>
      <c r="N9" s="31">
        <v>4</v>
      </c>
      <c r="O9" s="32">
        <v>1161</v>
      </c>
    </row>
    <row r="10" spans="1:15" x14ac:dyDescent="0.2">
      <c r="A10" s="16">
        <v>5</v>
      </c>
      <c r="B10" s="29" t="s">
        <v>22</v>
      </c>
      <c r="C10" s="30" t="s">
        <v>19</v>
      </c>
      <c r="D10" s="31">
        <v>382</v>
      </c>
      <c r="E10" s="31">
        <v>201</v>
      </c>
      <c r="F10" s="31">
        <v>3</v>
      </c>
      <c r="G10" s="32">
        <v>583</v>
      </c>
      <c r="H10" s="31">
        <v>354</v>
      </c>
      <c r="I10" s="31">
        <v>214</v>
      </c>
      <c r="J10" s="31">
        <v>1</v>
      </c>
      <c r="K10" s="32">
        <v>568</v>
      </c>
      <c r="L10" s="31">
        <v>736</v>
      </c>
      <c r="M10" s="31">
        <v>415</v>
      </c>
      <c r="N10" s="31">
        <v>4</v>
      </c>
      <c r="O10" s="32">
        <v>1151</v>
      </c>
    </row>
    <row r="11" spans="1:15" x14ac:dyDescent="0.2">
      <c r="A11" s="16">
        <v>6</v>
      </c>
      <c r="B11" s="29" t="s">
        <v>23</v>
      </c>
      <c r="C11" s="30" t="s">
        <v>19</v>
      </c>
      <c r="D11" s="31">
        <v>393</v>
      </c>
      <c r="E11" s="31">
        <v>202</v>
      </c>
      <c r="F11" s="31">
        <v>1</v>
      </c>
      <c r="G11" s="32">
        <v>595</v>
      </c>
      <c r="H11" s="31">
        <v>330</v>
      </c>
      <c r="I11" s="31">
        <v>206</v>
      </c>
      <c r="J11" s="31">
        <v>3</v>
      </c>
      <c r="K11" s="32">
        <v>536</v>
      </c>
      <c r="L11" s="31">
        <v>723</v>
      </c>
      <c r="M11" s="31">
        <v>408</v>
      </c>
      <c r="N11" s="31">
        <v>4</v>
      </c>
      <c r="O11" s="32">
        <v>1131</v>
      </c>
    </row>
    <row r="12" spans="1:15" x14ac:dyDescent="0.2">
      <c r="A12" s="16">
        <v>7</v>
      </c>
      <c r="B12" s="29" t="s">
        <v>24</v>
      </c>
      <c r="C12" s="30" t="s">
        <v>25</v>
      </c>
      <c r="D12" s="31">
        <v>374</v>
      </c>
      <c r="E12" s="31">
        <v>182</v>
      </c>
      <c r="F12" s="31">
        <v>0</v>
      </c>
      <c r="G12" s="32">
        <v>556</v>
      </c>
      <c r="H12" s="31">
        <v>358</v>
      </c>
      <c r="I12" s="31">
        <v>215</v>
      </c>
      <c r="J12" s="31">
        <v>1</v>
      </c>
      <c r="K12" s="32">
        <v>573</v>
      </c>
      <c r="L12" s="31">
        <v>732</v>
      </c>
      <c r="M12" s="31">
        <v>397</v>
      </c>
      <c r="N12" s="31">
        <v>1</v>
      </c>
      <c r="O12" s="32">
        <v>1129</v>
      </c>
    </row>
    <row r="13" spans="1:15" x14ac:dyDescent="0.2">
      <c r="A13" s="16">
        <v>8</v>
      </c>
      <c r="B13" s="29" t="s">
        <v>26</v>
      </c>
      <c r="C13" s="30" t="s">
        <v>27</v>
      </c>
      <c r="D13" s="31">
        <v>382</v>
      </c>
      <c r="E13" s="31">
        <v>196</v>
      </c>
      <c r="F13" s="31">
        <v>5</v>
      </c>
      <c r="G13" s="32">
        <v>578</v>
      </c>
      <c r="H13" s="31">
        <v>390</v>
      </c>
      <c r="I13" s="31">
        <v>158</v>
      </c>
      <c r="J13" s="31">
        <v>10</v>
      </c>
      <c r="K13" s="32">
        <v>548</v>
      </c>
      <c r="L13" s="31">
        <v>772</v>
      </c>
      <c r="M13" s="31">
        <v>354</v>
      </c>
      <c r="N13" s="31">
        <v>15</v>
      </c>
      <c r="O13" s="32">
        <v>1126</v>
      </c>
    </row>
    <row r="14" spans="1:15" x14ac:dyDescent="0.2">
      <c r="A14" s="16">
        <v>9</v>
      </c>
      <c r="B14" s="29" t="s">
        <v>28</v>
      </c>
      <c r="C14" s="30" t="s">
        <v>19</v>
      </c>
      <c r="D14" s="31">
        <v>366</v>
      </c>
      <c r="E14" s="31">
        <v>219</v>
      </c>
      <c r="F14" s="31">
        <v>1</v>
      </c>
      <c r="G14" s="32">
        <v>585</v>
      </c>
      <c r="H14" s="31">
        <v>374</v>
      </c>
      <c r="I14" s="31">
        <v>159</v>
      </c>
      <c r="J14" s="31">
        <v>5</v>
      </c>
      <c r="K14" s="32">
        <v>533</v>
      </c>
      <c r="L14" s="31">
        <v>740</v>
      </c>
      <c r="M14" s="31">
        <v>378</v>
      </c>
      <c r="N14" s="31">
        <v>6</v>
      </c>
      <c r="O14" s="32">
        <v>1118</v>
      </c>
    </row>
    <row r="15" spans="1:15" x14ac:dyDescent="0.2">
      <c r="A15" s="16">
        <v>10</v>
      </c>
      <c r="B15" s="29" t="s">
        <v>29</v>
      </c>
      <c r="C15" s="30" t="s">
        <v>25</v>
      </c>
      <c r="D15" s="31">
        <v>364</v>
      </c>
      <c r="E15" s="31">
        <v>199</v>
      </c>
      <c r="F15" s="31">
        <v>2</v>
      </c>
      <c r="G15" s="32">
        <v>563</v>
      </c>
      <c r="H15" s="31">
        <v>363</v>
      </c>
      <c r="I15" s="31">
        <v>190</v>
      </c>
      <c r="J15" s="31">
        <v>3</v>
      </c>
      <c r="K15" s="32">
        <v>553</v>
      </c>
      <c r="L15" s="31">
        <v>727</v>
      </c>
      <c r="M15" s="31">
        <v>389</v>
      </c>
      <c r="N15" s="31">
        <v>5</v>
      </c>
      <c r="O15" s="32">
        <v>1116</v>
      </c>
    </row>
    <row r="16" spans="1:15" x14ac:dyDescent="0.2">
      <c r="A16" s="16">
        <v>11</v>
      </c>
      <c r="B16" s="29" t="s">
        <v>30</v>
      </c>
      <c r="C16" s="30" t="s">
        <v>31</v>
      </c>
      <c r="D16" s="31">
        <v>385</v>
      </c>
      <c r="E16" s="31">
        <v>182</v>
      </c>
      <c r="F16" s="31">
        <v>2</v>
      </c>
      <c r="G16" s="32">
        <v>567</v>
      </c>
      <c r="H16" s="31">
        <v>365</v>
      </c>
      <c r="I16" s="31">
        <v>168</v>
      </c>
      <c r="J16" s="31">
        <v>5</v>
      </c>
      <c r="K16" s="32">
        <v>533</v>
      </c>
      <c r="L16" s="31">
        <v>750</v>
      </c>
      <c r="M16" s="31">
        <v>350</v>
      </c>
      <c r="N16" s="31">
        <v>7</v>
      </c>
      <c r="O16" s="32">
        <v>1100</v>
      </c>
    </row>
    <row r="17" spans="1:15" x14ac:dyDescent="0.2">
      <c r="A17" s="16">
        <v>12</v>
      </c>
      <c r="B17" s="29" t="s">
        <v>32</v>
      </c>
      <c r="C17" s="30" t="s">
        <v>33</v>
      </c>
      <c r="D17" s="31">
        <v>390</v>
      </c>
      <c r="E17" s="31">
        <v>168</v>
      </c>
      <c r="F17" s="31">
        <v>4</v>
      </c>
      <c r="G17" s="32">
        <v>558</v>
      </c>
      <c r="H17" s="31">
        <v>372</v>
      </c>
      <c r="I17" s="31">
        <v>170</v>
      </c>
      <c r="J17" s="31">
        <v>4</v>
      </c>
      <c r="K17" s="32">
        <v>542</v>
      </c>
      <c r="L17" s="31">
        <v>762</v>
      </c>
      <c r="M17" s="31">
        <v>338</v>
      </c>
      <c r="N17" s="31">
        <v>8</v>
      </c>
      <c r="O17" s="32">
        <v>1100</v>
      </c>
    </row>
    <row r="18" spans="1:15" x14ac:dyDescent="0.2">
      <c r="A18" s="16">
        <v>13</v>
      </c>
      <c r="B18" s="29" t="s">
        <v>34</v>
      </c>
      <c r="C18" s="30" t="s">
        <v>35</v>
      </c>
      <c r="D18" s="31">
        <v>375</v>
      </c>
      <c r="E18" s="31">
        <v>188</v>
      </c>
      <c r="F18" s="31">
        <v>6</v>
      </c>
      <c r="G18" s="32">
        <v>563</v>
      </c>
      <c r="H18" s="31">
        <v>354</v>
      </c>
      <c r="I18" s="31">
        <v>159</v>
      </c>
      <c r="J18" s="31">
        <v>10</v>
      </c>
      <c r="K18" s="32">
        <v>513</v>
      </c>
      <c r="L18" s="31">
        <v>729</v>
      </c>
      <c r="M18" s="31">
        <v>347</v>
      </c>
      <c r="N18" s="31">
        <v>16</v>
      </c>
      <c r="O18" s="32">
        <v>1076</v>
      </c>
    </row>
    <row r="19" spans="1:15" x14ac:dyDescent="0.2">
      <c r="A19" s="16">
        <v>14</v>
      </c>
      <c r="B19" s="29" t="s">
        <v>36</v>
      </c>
      <c r="C19" s="30" t="s">
        <v>35</v>
      </c>
      <c r="D19" s="31">
        <v>362</v>
      </c>
      <c r="E19" s="31">
        <v>184</v>
      </c>
      <c r="F19" s="31">
        <v>5</v>
      </c>
      <c r="G19" s="32">
        <v>546</v>
      </c>
      <c r="H19" s="31">
        <v>337</v>
      </c>
      <c r="I19" s="31">
        <v>167</v>
      </c>
      <c r="J19" s="31">
        <v>6</v>
      </c>
      <c r="K19" s="32">
        <v>504</v>
      </c>
      <c r="L19" s="31">
        <v>699</v>
      </c>
      <c r="M19" s="31">
        <v>351</v>
      </c>
      <c r="N19" s="31">
        <v>11</v>
      </c>
      <c r="O19" s="32">
        <v>1050</v>
      </c>
    </row>
    <row r="20" spans="1:15" x14ac:dyDescent="0.2">
      <c r="A20" s="16">
        <v>15</v>
      </c>
      <c r="B20" s="29" t="s">
        <v>37</v>
      </c>
      <c r="C20" s="30" t="s">
        <v>25</v>
      </c>
      <c r="D20" s="31">
        <v>378</v>
      </c>
      <c r="E20" s="31">
        <v>191</v>
      </c>
      <c r="F20" s="31">
        <v>4</v>
      </c>
      <c r="G20" s="32">
        <v>569</v>
      </c>
      <c r="H20" s="31"/>
      <c r="I20" s="31"/>
      <c r="J20" s="31"/>
      <c r="K20" s="32"/>
      <c r="L20" s="31">
        <f>D20+H20</f>
        <v>378</v>
      </c>
      <c r="M20" s="31">
        <f>E20+I20</f>
        <v>191</v>
      </c>
      <c r="N20" s="31">
        <f>F20+J20</f>
        <v>4</v>
      </c>
      <c r="O20" s="32">
        <f>G20+K20</f>
        <v>569</v>
      </c>
    </row>
    <row r="21" spans="1:15" x14ac:dyDescent="0.2">
      <c r="A21" s="16">
        <v>16</v>
      </c>
      <c r="B21" s="29" t="s">
        <v>38</v>
      </c>
      <c r="C21" s="30" t="s">
        <v>39</v>
      </c>
      <c r="D21" s="31">
        <v>372</v>
      </c>
      <c r="E21" s="31">
        <v>178</v>
      </c>
      <c r="F21" s="31">
        <v>6</v>
      </c>
      <c r="G21" s="32">
        <v>550</v>
      </c>
      <c r="H21" s="31"/>
      <c r="I21" s="31"/>
      <c r="J21" s="31"/>
      <c r="K21" s="32"/>
      <c r="L21" s="31">
        <f>D21+H21</f>
        <v>372</v>
      </c>
      <c r="M21" s="31">
        <f>E21+I21</f>
        <v>178</v>
      </c>
      <c r="N21" s="31">
        <f>F21+J21</f>
        <v>6</v>
      </c>
      <c r="O21" s="32">
        <f>G21+K21</f>
        <v>550</v>
      </c>
    </row>
    <row r="22" spans="1:15" x14ac:dyDescent="0.2">
      <c r="A22" s="16">
        <v>17</v>
      </c>
      <c r="B22" s="29" t="s">
        <v>40</v>
      </c>
      <c r="C22" s="30" t="s">
        <v>25</v>
      </c>
      <c r="D22" s="31">
        <v>371</v>
      </c>
      <c r="E22" s="31">
        <v>173</v>
      </c>
      <c r="F22" s="31">
        <v>7</v>
      </c>
      <c r="G22" s="32">
        <v>544</v>
      </c>
      <c r="H22" s="31"/>
      <c r="I22" s="31"/>
      <c r="J22" s="31"/>
      <c r="K22" s="32"/>
      <c r="L22" s="31">
        <f>D22+H22</f>
        <v>371</v>
      </c>
      <c r="M22" s="31">
        <f>E22+I22</f>
        <v>173</v>
      </c>
      <c r="N22" s="31">
        <f>F22+J22</f>
        <v>7</v>
      </c>
      <c r="O22" s="32">
        <f>G22+K22</f>
        <v>544</v>
      </c>
    </row>
    <row r="23" spans="1:15" x14ac:dyDescent="0.2">
      <c r="A23" s="16">
        <v>18</v>
      </c>
      <c r="B23" s="29" t="s">
        <v>41</v>
      </c>
      <c r="C23" s="30" t="s">
        <v>42</v>
      </c>
      <c r="D23" s="31">
        <v>360</v>
      </c>
      <c r="E23" s="31">
        <v>175</v>
      </c>
      <c r="F23" s="31">
        <v>6</v>
      </c>
      <c r="G23" s="32">
        <v>535</v>
      </c>
      <c r="H23" s="31"/>
      <c r="I23" s="31"/>
      <c r="J23" s="31"/>
      <c r="K23" s="32"/>
      <c r="L23" s="31">
        <f>D23+H23</f>
        <v>360</v>
      </c>
      <c r="M23" s="31">
        <f>E23+I23</f>
        <v>175</v>
      </c>
      <c r="N23" s="31">
        <f>F23+J23</f>
        <v>6</v>
      </c>
      <c r="O23" s="32">
        <f>G23+K23</f>
        <v>535</v>
      </c>
    </row>
    <row r="24" spans="1:15" x14ac:dyDescent="0.2">
      <c r="A24" s="16">
        <v>19</v>
      </c>
      <c r="B24" s="29" t="s">
        <v>43</v>
      </c>
      <c r="C24" s="30" t="s">
        <v>44</v>
      </c>
      <c r="D24" s="31">
        <v>350</v>
      </c>
      <c r="E24" s="31">
        <v>183</v>
      </c>
      <c r="F24" s="31">
        <v>10</v>
      </c>
      <c r="G24" s="32">
        <v>533</v>
      </c>
      <c r="H24" s="31"/>
      <c r="I24" s="31"/>
      <c r="J24" s="31"/>
      <c r="K24" s="32"/>
      <c r="L24" s="31">
        <f>D24+H24</f>
        <v>350</v>
      </c>
      <c r="M24" s="31">
        <f>E24+I24</f>
        <v>183</v>
      </c>
      <c r="N24" s="31">
        <f>F24+J24</f>
        <v>10</v>
      </c>
      <c r="O24" s="32">
        <f>G24+K24</f>
        <v>533</v>
      </c>
    </row>
    <row r="25" spans="1:15" x14ac:dyDescent="0.2">
      <c r="A25" s="16">
        <v>20</v>
      </c>
      <c r="B25" s="29" t="s">
        <v>45</v>
      </c>
      <c r="C25" s="30" t="s">
        <v>35</v>
      </c>
      <c r="D25" s="31">
        <v>362</v>
      </c>
      <c r="E25" s="31">
        <v>167</v>
      </c>
      <c r="F25" s="31">
        <v>5</v>
      </c>
      <c r="G25" s="32">
        <v>529</v>
      </c>
      <c r="H25" s="31"/>
      <c r="I25" s="31"/>
      <c r="J25" s="31"/>
      <c r="K25" s="32"/>
      <c r="L25" s="31">
        <f>D25+H25</f>
        <v>362</v>
      </c>
      <c r="M25" s="31">
        <f>E25+I25</f>
        <v>167</v>
      </c>
      <c r="N25" s="31">
        <f>F25+J25</f>
        <v>5</v>
      </c>
      <c r="O25" s="32">
        <f>G25+K25</f>
        <v>529</v>
      </c>
    </row>
    <row r="26" spans="1:15" x14ac:dyDescent="0.2">
      <c r="A26" s="16">
        <v>21</v>
      </c>
      <c r="B26" s="29" t="s">
        <v>46</v>
      </c>
      <c r="C26" s="30" t="s">
        <v>25</v>
      </c>
      <c r="D26" s="31">
        <v>365</v>
      </c>
      <c r="E26" s="31">
        <v>161</v>
      </c>
      <c r="F26" s="31">
        <v>6</v>
      </c>
      <c r="G26" s="32">
        <v>526</v>
      </c>
      <c r="H26" s="31"/>
      <c r="I26" s="31"/>
      <c r="J26" s="31"/>
      <c r="K26" s="32"/>
      <c r="L26" s="31">
        <f>D26+H26</f>
        <v>365</v>
      </c>
      <c r="M26" s="31">
        <f>E26+I26</f>
        <v>161</v>
      </c>
      <c r="N26" s="31">
        <f>F26+J26</f>
        <v>6</v>
      </c>
      <c r="O26" s="32">
        <f>G26+K26</f>
        <v>526</v>
      </c>
    </row>
    <row r="27" spans="1:15" x14ac:dyDescent="0.2">
      <c r="A27" s="16">
        <v>22</v>
      </c>
      <c r="B27" s="29" t="s">
        <v>47</v>
      </c>
      <c r="C27" s="30" t="s">
        <v>39</v>
      </c>
      <c r="D27" s="31">
        <v>363</v>
      </c>
      <c r="E27" s="31">
        <v>162</v>
      </c>
      <c r="F27" s="31">
        <v>4</v>
      </c>
      <c r="G27" s="32">
        <v>525</v>
      </c>
      <c r="H27" s="31"/>
      <c r="I27" s="31"/>
      <c r="J27" s="31"/>
      <c r="K27" s="32"/>
      <c r="L27" s="31">
        <f>D27+H27</f>
        <v>363</v>
      </c>
      <c r="M27" s="31">
        <f>E27+I27</f>
        <v>162</v>
      </c>
      <c r="N27" s="31">
        <f>F27+J27</f>
        <v>4</v>
      </c>
      <c r="O27" s="32">
        <f>G27+K27</f>
        <v>525</v>
      </c>
    </row>
    <row r="28" spans="1:15" x14ac:dyDescent="0.2">
      <c r="A28" s="16">
        <v>23</v>
      </c>
      <c r="B28" s="29" t="s">
        <v>48</v>
      </c>
      <c r="C28" s="30" t="s">
        <v>42</v>
      </c>
      <c r="D28" s="31">
        <v>355</v>
      </c>
      <c r="E28" s="31">
        <v>168</v>
      </c>
      <c r="F28" s="31">
        <v>2</v>
      </c>
      <c r="G28" s="32">
        <v>523</v>
      </c>
      <c r="H28" s="31"/>
      <c r="I28" s="31"/>
      <c r="J28" s="31"/>
      <c r="K28" s="32"/>
      <c r="L28" s="31">
        <f>D28+H28</f>
        <v>355</v>
      </c>
      <c r="M28" s="31">
        <f>E28+I28</f>
        <v>168</v>
      </c>
      <c r="N28" s="31">
        <f>F28+J28</f>
        <v>2</v>
      </c>
      <c r="O28" s="32">
        <f>G28+K28</f>
        <v>523</v>
      </c>
    </row>
    <row r="29" spans="1:15" x14ac:dyDescent="0.2">
      <c r="A29" s="16">
        <v>24</v>
      </c>
      <c r="B29" s="29" t="s">
        <v>49</v>
      </c>
      <c r="C29" s="30" t="s">
        <v>50</v>
      </c>
      <c r="D29" s="31">
        <v>362</v>
      </c>
      <c r="E29" s="31">
        <v>159</v>
      </c>
      <c r="F29" s="31">
        <v>8</v>
      </c>
      <c r="G29" s="32">
        <v>521</v>
      </c>
      <c r="H29" s="31"/>
      <c r="I29" s="31"/>
      <c r="J29" s="31"/>
      <c r="K29" s="32"/>
      <c r="L29" s="31">
        <f>D29+H29</f>
        <v>362</v>
      </c>
      <c r="M29" s="31">
        <f>E29+I29</f>
        <v>159</v>
      </c>
      <c r="N29" s="31">
        <f>F29+J29</f>
        <v>8</v>
      </c>
      <c r="O29" s="32">
        <f>G29+K29</f>
        <v>521</v>
      </c>
    </row>
    <row r="30" spans="1:15" x14ac:dyDescent="0.2">
      <c r="A30" s="16">
        <v>25</v>
      </c>
      <c r="B30" s="29" t="s">
        <v>51</v>
      </c>
      <c r="C30" s="30" t="s">
        <v>52</v>
      </c>
      <c r="D30" s="31">
        <v>370</v>
      </c>
      <c r="E30" s="31">
        <v>151</v>
      </c>
      <c r="F30" s="31">
        <v>12</v>
      </c>
      <c r="G30" s="32">
        <v>521</v>
      </c>
    </row>
    <row r="31" spans="1:15" x14ac:dyDescent="0.2">
      <c r="A31" s="16">
        <v>26</v>
      </c>
      <c r="B31" s="29" t="s">
        <v>53</v>
      </c>
      <c r="C31" s="30" t="s">
        <v>39</v>
      </c>
      <c r="D31" s="31">
        <v>362</v>
      </c>
      <c r="E31" s="31">
        <v>152</v>
      </c>
      <c r="F31" s="31">
        <v>14</v>
      </c>
      <c r="G31" s="32">
        <v>514</v>
      </c>
    </row>
    <row r="32" spans="1:15" x14ac:dyDescent="0.2">
      <c r="A32" s="16">
        <v>27</v>
      </c>
      <c r="B32" s="29" t="s">
        <v>54</v>
      </c>
      <c r="C32" s="30" t="s">
        <v>17</v>
      </c>
      <c r="D32" s="31">
        <v>359</v>
      </c>
      <c r="E32" s="31">
        <v>151</v>
      </c>
      <c r="F32" s="31">
        <v>5</v>
      </c>
      <c r="G32" s="32">
        <v>510</v>
      </c>
    </row>
    <row r="33" spans="1:7" x14ac:dyDescent="0.2">
      <c r="A33" s="16">
        <v>28</v>
      </c>
      <c r="B33" s="29" t="s">
        <v>55</v>
      </c>
      <c r="C33" s="30" t="s">
        <v>56</v>
      </c>
      <c r="D33" s="31">
        <v>376</v>
      </c>
      <c r="E33" s="31">
        <v>133</v>
      </c>
      <c r="F33" s="31">
        <v>5</v>
      </c>
      <c r="G33" s="32">
        <v>509</v>
      </c>
    </row>
    <row r="34" spans="1:7" x14ac:dyDescent="0.2">
      <c r="A34" s="16">
        <v>29</v>
      </c>
      <c r="B34" s="29" t="s">
        <v>57</v>
      </c>
      <c r="C34" s="30" t="s">
        <v>58</v>
      </c>
      <c r="D34" s="31">
        <v>361</v>
      </c>
      <c r="E34" s="31">
        <v>147</v>
      </c>
      <c r="F34" s="31">
        <v>10</v>
      </c>
      <c r="G34" s="32">
        <v>508</v>
      </c>
    </row>
    <row r="35" spans="1:7" x14ac:dyDescent="0.2">
      <c r="A35" s="16">
        <v>30</v>
      </c>
      <c r="B35" s="29" t="s">
        <v>59</v>
      </c>
      <c r="C35" s="30" t="s">
        <v>19</v>
      </c>
      <c r="D35" s="31">
        <v>359</v>
      </c>
      <c r="E35" s="31">
        <v>147</v>
      </c>
      <c r="F35" s="31">
        <v>8</v>
      </c>
      <c r="G35" s="32">
        <v>506</v>
      </c>
    </row>
    <row r="36" spans="1:7" x14ac:dyDescent="0.2">
      <c r="A36" s="16">
        <v>31</v>
      </c>
      <c r="B36" s="29" t="s">
        <v>60</v>
      </c>
      <c r="C36" s="30" t="s">
        <v>52</v>
      </c>
      <c r="D36" s="31">
        <v>353</v>
      </c>
      <c r="E36" s="31">
        <v>147</v>
      </c>
      <c r="F36" s="31">
        <v>12</v>
      </c>
      <c r="G36" s="32">
        <v>500</v>
      </c>
    </row>
    <row r="37" spans="1:7" x14ac:dyDescent="0.2">
      <c r="A37" s="16">
        <v>32</v>
      </c>
      <c r="B37" s="29" t="s">
        <v>61</v>
      </c>
      <c r="C37" s="30" t="s">
        <v>39</v>
      </c>
      <c r="D37" s="31">
        <v>353</v>
      </c>
      <c r="E37" s="31">
        <v>143</v>
      </c>
      <c r="F37" s="31">
        <v>9</v>
      </c>
      <c r="G37" s="32">
        <v>496</v>
      </c>
    </row>
    <row r="38" spans="1:7" x14ac:dyDescent="0.2">
      <c r="A38" s="16">
        <v>33</v>
      </c>
      <c r="B38" s="29"/>
      <c r="C38" s="30"/>
      <c r="D38" s="31"/>
      <c r="E38" s="31"/>
      <c r="F38" s="31"/>
      <c r="G38" s="32"/>
    </row>
    <row r="39" spans="1:7" x14ac:dyDescent="0.2">
      <c r="A39" s="16">
        <v>34</v>
      </c>
      <c r="B39" s="29"/>
      <c r="C39" s="30"/>
      <c r="D39" s="31"/>
      <c r="E39" s="31"/>
      <c r="F39" s="31"/>
      <c r="G39" s="32"/>
    </row>
    <row r="40" spans="1:7" x14ac:dyDescent="0.2">
      <c r="A40" s="16">
        <v>35</v>
      </c>
      <c r="B40" s="29"/>
      <c r="C40" s="30"/>
      <c r="D40" s="31"/>
      <c r="E40" s="31"/>
      <c r="F40" s="31"/>
      <c r="G40" s="32"/>
    </row>
    <row r="41" spans="1:7" x14ac:dyDescent="0.2">
      <c r="A41" s="16">
        <v>36</v>
      </c>
      <c r="B41" s="29"/>
      <c r="C41" s="30"/>
      <c r="D41" s="31"/>
      <c r="E41" s="31"/>
      <c r="F41" s="31"/>
      <c r="G41" s="32"/>
    </row>
    <row r="42" spans="1:7" x14ac:dyDescent="0.2">
      <c r="A42" s="16">
        <v>37</v>
      </c>
      <c r="B42" s="29"/>
      <c r="C42" s="30"/>
      <c r="D42" s="31"/>
      <c r="E42" s="31"/>
      <c r="F42" s="31"/>
      <c r="G42" s="32"/>
    </row>
    <row r="43" spans="1:7" x14ac:dyDescent="0.2">
      <c r="A43" s="16">
        <v>38</v>
      </c>
      <c r="B43" s="29"/>
      <c r="C43" s="30"/>
      <c r="D43" s="31"/>
      <c r="E43" s="31"/>
      <c r="F43" s="31"/>
      <c r="G43" s="32"/>
    </row>
    <row r="44" spans="1:7" x14ac:dyDescent="0.2">
      <c r="A44" s="16">
        <v>39</v>
      </c>
      <c r="B44" s="29"/>
      <c r="C44" s="30"/>
      <c r="D44" s="31"/>
      <c r="E44" s="31"/>
      <c r="F44" s="31"/>
      <c r="G44" s="32"/>
    </row>
    <row r="45" spans="1:7" x14ac:dyDescent="0.2">
      <c r="A45" s="16">
        <v>40</v>
      </c>
      <c r="B45" s="29"/>
      <c r="C45" s="30"/>
      <c r="D45" s="31"/>
      <c r="E45" s="31"/>
      <c r="F45" s="31"/>
      <c r="G45" s="32"/>
    </row>
    <row r="46" spans="1:7" x14ac:dyDescent="0.2">
      <c r="A46" s="16">
        <v>41</v>
      </c>
      <c r="B46" s="29"/>
      <c r="C46" s="30"/>
      <c r="D46" s="31"/>
      <c r="E46" s="31"/>
      <c r="F46" s="31"/>
      <c r="G46" s="32"/>
    </row>
    <row r="47" spans="1:7" x14ac:dyDescent="0.2">
      <c r="A47" s="16">
        <v>42</v>
      </c>
      <c r="B47" s="29"/>
      <c r="C47" s="30"/>
      <c r="D47" s="31"/>
      <c r="E47" s="31"/>
      <c r="F47" s="31"/>
      <c r="G47" s="32"/>
    </row>
    <row r="48" spans="1:7" x14ac:dyDescent="0.2">
      <c r="A48" s="16">
        <v>43</v>
      </c>
      <c r="B48" s="29"/>
      <c r="C48" s="30"/>
      <c r="D48" s="31"/>
      <c r="E48" s="31"/>
      <c r="F48" s="31"/>
      <c r="G48" s="32"/>
    </row>
    <row r="49" spans="1:7" x14ac:dyDescent="0.2">
      <c r="A49" s="16">
        <v>44</v>
      </c>
      <c r="B49" s="29"/>
      <c r="C49" s="30"/>
      <c r="D49" s="31"/>
      <c r="E49" s="31"/>
      <c r="F49" s="31"/>
      <c r="G49" s="32"/>
    </row>
    <row r="50" spans="1:7" x14ac:dyDescent="0.2">
      <c r="A50" s="16">
        <v>45</v>
      </c>
      <c r="B50" s="29"/>
      <c r="C50" s="30"/>
      <c r="D50" s="31"/>
      <c r="E50" s="31"/>
      <c r="F50" s="31"/>
      <c r="G50" s="32"/>
    </row>
    <row r="51" spans="1:7" x14ac:dyDescent="0.2">
      <c r="A51" s="16">
        <v>46</v>
      </c>
      <c r="B51" s="29"/>
      <c r="C51" s="30"/>
      <c r="D51" s="31"/>
      <c r="E51" s="31"/>
      <c r="F51" s="31"/>
      <c r="G51" s="32"/>
    </row>
    <row r="52" spans="1:7" x14ac:dyDescent="0.2">
      <c r="A52" s="16">
        <v>47</v>
      </c>
      <c r="B52" s="29"/>
      <c r="C52" s="30"/>
      <c r="D52" s="31"/>
      <c r="E52" s="31"/>
      <c r="F52" s="31"/>
      <c r="G52" s="32"/>
    </row>
    <row r="53" spans="1:7" x14ac:dyDescent="0.2">
      <c r="A53" s="16">
        <v>48</v>
      </c>
      <c r="B53" s="29"/>
      <c r="C53" s="30"/>
      <c r="D53" s="31"/>
      <c r="E53" s="31"/>
      <c r="F53" s="31"/>
      <c r="G53" s="32"/>
    </row>
    <row r="57" spans="1:7" ht="18.75" customHeight="1" x14ac:dyDescent="0.25">
      <c r="A57" s="17" t="s">
        <v>7</v>
      </c>
    </row>
    <row r="58" spans="1:7" ht="18.75" customHeight="1" x14ac:dyDescent="0.25">
      <c r="A58" s="21" t="s">
        <v>1</v>
      </c>
    </row>
    <row r="59" spans="1:7" ht="15.75" customHeight="1" x14ac:dyDescent="0.2">
      <c r="A59" s="24" t="s">
        <v>62</v>
      </c>
      <c r="B59" s="18"/>
      <c r="G59" s="25" t="s">
        <v>4</v>
      </c>
    </row>
    <row r="60" spans="1:7" x14ac:dyDescent="0.2">
      <c r="A60" s="26" t="s">
        <v>63</v>
      </c>
    </row>
    <row r="61" spans="1:7" x14ac:dyDescent="0.2">
      <c r="A61" s="27" t="s">
        <v>9</v>
      </c>
      <c r="B61" s="28" t="s">
        <v>10</v>
      </c>
      <c r="C61" s="28" t="s">
        <v>11</v>
      </c>
      <c r="D61" s="27" t="s">
        <v>12</v>
      </c>
      <c r="E61" s="27" t="s">
        <v>13</v>
      </c>
      <c r="F61" s="27" t="s">
        <v>14</v>
      </c>
      <c r="G61" s="27" t="s">
        <v>15</v>
      </c>
    </row>
    <row r="62" spans="1:7" x14ac:dyDescent="0.2">
      <c r="A62" s="16">
        <v>1</v>
      </c>
      <c r="B62" s="29" t="s">
        <v>18</v>
      </c>
      <c r="C62" s="30" t="s">
        <v>19</v>
      </c>
      <c r="D62" s="31">
        <v>376</v>
      </c>
      <c r="E62" s="31">
        <v>220</v>
      </c>
      <c r="F62" s="31">
        <v>3</v>
      </c>
      <c r="G62" s="32">
        <v>596</v>
      </c>
    </row>
    <row r="63" spans="1:7" x14ac:dyDescent="0.2">
      <c r="A63" s="16">
        <v>2</v>
      </c>
      <c r="B63" s="29" t="s">
        <v>20</v>
      </c>
      <c r="C63" s="30" t="s">
        <v>19</v>
      </c>
      <c r="D63" s="31">
        <v>384</v>
      </c>
      <c r="E63" s="31">
        <v>212</v>
      </c>
      <c r="F63" s="31">
        <v>3</v>
      </c>
      <c r="G63" s="32">
        <v>596</v>
      </c>
    </row>
    <row r="64" spans="1:7" x14ac:dyDescent="0.2">
      <c r="A64" s="16">
        <v>3</v>
      </c>
      <c r="B64" s="29" t="s">
        <v>16</v>
      </c>
      <c r="C64" s="30" t="s">
        <v>17</v>
      </c>
      <c r="D64" s="31">
        <v>390</v>
      </c>
      <c r="E64" s="31">
        <v>192</v>
      </c>
      <c r="F64" s="31">
        <v>0</v>
      </c>
      <c r="G64" s="32">
        <v>582</v>
      </c>
    </row>
    <row r="65" spans="1:7" x14ac:dyDescent="0.2">
      <c r="A65" s="16">
        <v>4</v>
      </c>
      <c r="B65" s="29" t="s">
        <v>24</v>
      </c>
      <c r="C65" s="30" t="s">
        <v>25</v>
      </c>
      <c r="D65" s="31">
        <v>358</v>
      </c>
      <c r="E65" s="31">
        <v>215</v>
      </c>
      <c r="F65" s="31">
        <v>1</v>
      </c>
      <c r="G65" s="32">
        <v>573</v>
      </c>
    </row>
    <row r="66" spans="1:7" x14ac:dyDescent="0.2">
      <c r="A66" s="16">
        <v>5</v>
      </c>
      <c r="B66" s="29" t="s">
        <v>22</v>
      </c>
      <c r="C66" s="30" t="s">
        <v>19</v>
      </c>
      <c r="D66" s="31">
        <v>354</v>
      </c>
      <c r="E66" s="31">
        <v>214</v>
      </c>
      <c r="F66" s="31">
        <v>1</v>
      </c>
      <c r="G66" s="32">
        <v>568</v>
      </c>
    </row>
    <row r="67" spans="1:7" x14ac:dyDescent="0.2">
      <c r="A67" s="16">
        <v>6</v>
      </c>
      <c r="B67" s="29" t="s">
        <v>21</v>
      </c>
      <c r="C67" s="30" t="s">
        <v>19</v>
      </c>
      <c r="D67" s="31">
        <v>373</v>
      </c>
      <c r="E67" s="31">
        <v>186</v>
      </c>
      <c r="F67" s="31">
        <v>3</v>
      </c>
      <c r="G67" s="32">
        <v>559</v>
      </c>
    </row>
    <row r="68" spans="1:7" x14ac:dyDescent="0.2">
      <c r="A68" s="16">
        <v>7</v>
      </c>
      <c r="B68" s="29" t="s">
        <v>29</v>
      </c>
      <c r="C68" s="30" t="s">
        <v>25</v>
      </c>
      <c r="D68" s="31">
        <v>363</v>
      </c>
      <c r="E68" s="31">
        <v>190</v>
      </c>
      <c r="F68" s="31">
        <v>3</v>
      </c>
      <c r="G68" s="32">
        <v>553</v>
      </c>
    </row>
    <row r="69" spans="1:7" x14ac:dyDescent="0.2">
      <c r="A69" s="16">
        <v>8</v>
      </c>
      <c r="B69" s="29" t="s">
        <v>26</v>
      </c>
      <c r="C69" s="30" t="s">
        <v>27</v>
      </c>
      <c r="D69" s="31">
        <v>390</v>
      </c>
      <c r="E69" s="31">
        <v>158</v>
      </c>
      <c r="F69" s="31">
        <v>10</v>
      </c>
      <c r="G69" s="32">
        <v>548</v>
      </c>
    </row>
    <row r="70" spans="1:7" x14ac:dyDescent="0.2">
      <c r="A70" s="16">
        <v>9</v>
      </c>
      <c r="B70" s="29" t="s">
        <v>32</v>
      </c>
      <c r="C70" s="30" t="s">
        <v>33</v>
      </c>
      <c r="D70" s="31">
        <v>372</v>
      </c>
      <c r="E70" s="31">
        <v>170</v>
      </c>
      <c r="F70" s="31">
        <v>4</v>
      </c>
      <c r="G70" s="32">
        <v>542</v>
      </c>
    </row>
    <row r="71" spans="1:7" x14ac:dyDescent="0.2">
      <c r="A71" s="16">
        <v>10</v>
      </c>
      <c r="B71" s="29" t="s">
        <v>23</v>
      </c>
      <c r="C71" s="30" t="s">
        <v>19</v>
      </c>
      <c r="D71" s="31">
        <v>330</v>
      </c>
      <c r="E71" s="31">
        <v>206</v>
      </c>
      <c r="F71" s="31">
        <v>3</v>
      </c>
      <c r="G71" s="32">
        <v>536</v>
      </c>
    </row>
    <row r="72" spans="1:7" x14ac:dyDescent="0.2">
      <c r="A72" s="16">
        <v>11</v>
      </c>
      <c r="B72" s="29" t="s">
        <v>30</v>
      </c>
      <c r="C72" s="30" t="s">
        <v>31</v>
      </c>
      <c r="D72" s="31">
        <v>365</v>
      </c>
      <c r="E72" s="31">
        <v>168</v>
      </c>
      <c r="F72" s="31">
        <v>5</v>
      </c>
      <c r="G72" s="32">
        <v>533</v>
      </c>
    </row>
    <row r="73" spans="1:7" x14ac:dyDescent="0.2">
      <c r="A73" s="16">
        <v>12</v>
      </c>
      <c r="B73" s="29" t="s">
        <v>28</v>
      </c>
      <c r="C73" s="30" t="s">
        <v>19</v>
      </c>
      <c r="D73" s="31">
        <v>374</v>
      </c>
      <c r="E73" s="31">
        <v>159</v>
      </c>
      <c r="F73" s="31">
        <v>5</v>
      </c>
      <c r="G73" s="32">
        <v>533</v>
      </c>
    </row>
    <row r="74" spans="1:7" x14ac:dyDescent="0.2">
      <c r="A74" s="16">
        <v>13</v>
      </c>
      <c r="B74" s="29" t="s">
        <v>34</v>
      </c>
      <c r="C74" s="30" t="s">
        <v>35</v>
      </c>
      <c r="D74" s="31">
        <v>354</v>
      </c>
      <c r="E74" s="31">
        <v>159</v>
      </c>
      <c r="F74" s="31">
        <v>10</v>
      </c>
      <c r="G74" s="32">
        <v>513</v>
      </c>
    </row>
    <row r="75" spans="1:7" x14ac:dyDescent="0.2">
      <c r="A75" s="16">
        <v>14</v>
      </c>
      <c r="B75" s="29" t="s">
        <v>36</v>
      </c>
      <c r="C75" s="30" t="s">
        <v>35</v>
      </c>
      <c r="D75" s="31">
        <v>337</v>
      </c>
      <c r="E75" s="31">
        <v>167</v>
      </c>
      <c r="F75" s="31">
        <v>6</v>
      </c>
      <c r="G75" s="32">
        <v>504</v>
      </c>
    </row>
    <row r="76" spans="1:7" x14ac:dyDescent="0.2">
      <c r="A76" s="16">
        <v>15</v>
      </c>
      <c r="B76" s="29"/>
      <c r="C76" s="30"/>
      <c r="D76" s="31"/>
      <c r="E76" s="31"/>
      <c r="F76" s="31"/>
      <c r="G76" s="32"/>
    </row>
    <row r="77" spans="1:7" x14ac:dyDescent="0.2">
      <c r="A77" s="16">
        <v>16</v>
      </c>
      <c r="B77" s="29" t="s">
        <v>38</v>
      </c>
      <c r="C77" s="30" t="s">
        <v>39</v>
      </c>
      <c r="D77" s="31">
        <v>0</v>
      </c>
      <c r="E77" s="31">
        <v>0</v>
      </c>
      <c r="F77" s="31">
        <v>0</v>
      </c>
      <c r="G77" s="32">
        <v>0</v>
      </c>
    </row>
    <row r="78" spans="1:7" x14ac:dyDescent="0.2">
      <c r="A78" s="16">
        <v>17</v>
      </c>
      <c r="B78" s="29" t="s">
        <v>37</v>
      </c>
      <c r="C78" s="30" t="s">
        <v>25</v>
      </c>
      <c r="D78" s="31">
        <v>0</v>
      </c>
      <c r="E78" s="31">
        <v>0</v>
      </c>
      <c r="F78" s="31">
        <v>0</v>
      </c>
      <c r="G78" s="32">
        <v>0</v>
      </c>
    </row>
    <row r="79" spans="1:7" x14ac:dyDescent="0.2">
      <c r="A79" s="16">
        <v>18</v>
      </c>
      <c r="B79" s="29"/>
      <c r="C79" s="30"/>
      <c r="D79" s="31"/>
      <c r="E79" s="31"/>
      <c r="F79" s="31"/>
      <c r="G79" s="32"/>
    </row>
    <row r="80" spans="1:7" x14ac:dyDescent="0.2">
      <c r="A80" s="16">
        <v>19</v>
      </c>
      <c r="B80" s="29"/>
      <c r="C80" s="30"/>
      <c r="D80" s="31"/>
      <c r="E80" s="31"/>
      <c r="F80" s="31"/>
      <c r="G80" s="32"/>
    </row>
    <row r="81" spans="1:7" x14ac:dyDescent="0.2">
      <c r="A81" s="16">
        <v>20</v>
      </c>
      <c r="B81" s="29"/>
      <c r="C81" s="30"/>
      <c r="D81" s="31"/>
      <c r="E81" s="31"/>
      <c r="F81" s="31"/>
      <c r="G81" s="32"/>
    </row>
    <row r="82" spans="1:7" x14ac:dyDescent="0.2">
      <c r="A82" s="16">
        <v>21</v>
      </c>
      <c r="B82" s="29"/>
      <c r="C82" s="30"/>
      <c r="D82" s="31"/>
      <c r="E82" s="31"/>
      <c r="F82" s="31"/>
      <c r="G82" s="32"/>
    </row>
    <row r="83" spans="1:7" x14ac:dyDescent="0.2">
      <c r="A83" s="16">
        <v>22</v>
      </c>
      <c r="B83" s="29"/>
      <c r="C83" s="30"/>
      <c r="D83" s="31"/>
      <c r="E83" s="31"/>
      <c r="F83" s="31"/>
      <c r="G83" s="32"/>
    </row>
    <row r="84" spans="1:7" x14ac:dyDescent="0.2">
      <c r="A84" s="16">
        <v>23</v>
      </c>
      <c r="B84" s="29"/>
      <c r="C84" s="30"/>
      <c r="D84" s="31"/>
      <c r="E84" s="31"/>
      <c r="F84" s="31"/>
      <c r="G84" s="32"/>
    </row>
    <row r="85" spans="1:7" x14ac:dyDescent="0.2">
      <c r="A85" s="16">
        <v>24</v>
      </c>
      <c r="B85" s="29"/>
      <c r="C85" s="30"/>
      <c r="D85" s="31"/>
      <c r="E85" s="31"/>
      <c r="F85" s="31"/>
      <c r="G85" s="32"/>
    </row>
  </sheetData>
  <sheetProtection formatCells="0" formatColumns="0" formatRows="0" insertColumns="0" insertRows="0" insertHyperlinks="0" deleteColumns="0" deleteRows="0" sort="0" autoFilter="0" pivotTables="0"/>
  <mergeCells count="3">
    <mergeCell ref="D4:G4"/>
    <mergeCell ref="H4:K4"/>
    <mergeCell ref="L4:O4"/>
  </mergeCells>
  <conditionalFormatting sqref="G6:G53">
    <cfRule type="cellIs" dxfId="156" priority="3" operator="greaterThanOrEqual">
      <formula>500</formula>
    </cfRule>
    <cfRule type="cellIs" dxfId="155" priority="4" operator="greaterThanOrEqual">
      <formula>480</formula>
    </cfRule>
  </conditionalFormatting>
  <conditionalFormatting sqref="G62:G85">
    <cfRule type="cellIs" dxfId="154" priority="8" operator="greaterThanOrEqual">
      <formula>480</formula>
    </cfRule>
    <cfRule type="cellIs" dxfId="153" priority="7" operator="greaterThanOrEqual">
      <formula>500</formula>
    </cfRule>
  </conditionalFormatting>
  <conditionalFormatting sqref="K6:K29">
    <cfRule type="cellIs" dxfId="152" priority="5" operator="greaterThanOrEqual">
      <formula>500</formula>
    </cfRule>
    <cfRule type="cellIs" dxfId="151" priority="6" operator="greaterThanOrEqual">
      <formula>480</formula>
    </cfRule>
  </conditionalFormatting>
  <conditionalFormatting sqref="O6:O29">
    <cfRule type="cellIs" dxfId="150" priority="2" operator="greaterThanOrEqual">
      <formula>960</formula>
    </cfRule>
    <cfRule type="cellIs" dxfId="149" priority="1" operator="greaterThanOrEqual">
      <formula>1000</formula>
    </cfRule>
  </conditionalFormatting>
  <printOptions horizontalCentered="1"/>
  <pageMargins left="0.19685039370078999" right="0.19685039370078999" top="0.78740157480314998" bottom="0.78740157480314998" header="0.51181102362205" footer="0.51181102362205"/>
  <pageSetup paperSize="9" scale="86" fitToHeight="2" orientation="portrait"/>
  <headerFooter alignWithMargins="0"/>
  <rowBreaks count="1" manualBreakCount="1">
    <brk id="5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95"/>
  <sheetViews>
    <sheetView showGridLines="0" workbookViewId="0">
      <selection activeCell="K290" sqref="K290"/>
    </sheetView>
  </sheetViews>
  <sheetFormatPr defaultRowHeight="14.25" x14ac:dyDescent="0.2"/>
  <cols>
    <col min="1" max="1" width="5.66015625" style="35" customWidth="1"/>
    <col min="2" max="2" width="18.7421875" style="35" customWidth="1"/>
    <col min="3" max="3" width="22.51953125" style="35" customWidth="1"/>
    <col min="4" max="11" width="5.66015625" style="35" customWidth="1"/>
    <col min="12" max="12" width="9.16796875" style="35" customWidth="1"/>
    <col min="13" max="14" width="14.83203125" style="35" customWidth="1"/>
    <col min="15" max="18" width="4.71875" style="35" customWidth="1"/>
    <col min="19" max="19" width="9.16796875" style="35" customWidth="1"/>
  </cols>
  <sheetData>
    <row r="1" spans="1:20" ht="18.75" customHeight="1" x14ac:dyDescent="0.25">
      <c r="A1" s="21" t="s">
        <v>1</v>
      </c>
    </row>
    <row r="2" spans="1:20" x14ac:dyDescent="0.2">
      <c r="A2" s="46" t="s">
        <v>6</v>
      </c>
      <c r="M2" s="36"/>
      <c r="N2" s="36"/>
    </row>
    <row r="3" spans="1:20" x14ac:dyDescent="0.2">
      <c r="A3" s="47" t="s">
        <v>64</v>
      </c>
      <c r="B3" s="46" t="s">
        <v>10</v>
      </c>
      <c r="C3" s="46" t="s">
        <v>11</v>
      </c>
      <c r="D3" s="47" t="s">
        <v>12</v>
      </c>
      <c r="E3" s="47" t="s">
        <v>13</v>
      </c>
      <c r="F3" s="47" t="s">
        <v>14</v>
      </c>
      <c r="G3" s="47" t="s">
        <v>15</v>
      </c>
      <c r="H3" s="47" t="s">
        <v>12</v>
      </c>
      <c r="I3" s="47" t="s">
        <v>13</v>
      </c>
      <c r="J3" s="47" t="s">
        <v>14</v>
      </c>
      <c r="K3" s="47" t="s">
        <v>15</v>
      </c>
      <c r="M3" s="48"/>
      <c r="N3" s="48"/>
    </row>
    <row r="4" spans="1:20" x14ac:dyDescent="0.2">
      <c r="A4" s="64">
        <v>1</v>
      </c>
      <c r="B4" s="65" t="str">
        <f>Prezence!B2</f>
        <v>Miroslav Šnejdar ml.</v>
      </c>
      <c r="C4" s="65" t="str">
        <f>Prezence!C2</f>
        <v>SKK Rokycany</v>
      </c>
      <c r="D4" s="49">
        <v>94</v>
      </c>
      <c r="E4" s="49">
        <v>52</v>
      </c>
      <c r="F4" s="49">
        <v>1</v>
      </c>
      <c r="G4" s="50">
        <f>D4+E4</f>
        <v>146</v>
      </c>
      <c r="H4" s="50">
        <f>SUM(D4:D7)</f>
        <v>379</v>
      </c>
      <c r="I4" s="50">
        <f>SUM(E4:E7)</f>
        <v>223</v>
      </c>
      <c r="J4" s="50">
        <f>SUM(F4:F7)</f>
        <v>1</v>
      </c>
      <c r="K4" s="51">
        <f>SUM(G4:G7)</f>
        <v>602</v>
      </c>
      <c r="M4" s="52" t="str">
        <f>B4</f>
        <v>Miroslav Šnejdar ml.</v>
      </c>
      <c r="N4" s="53" t="str">
        <f>C4</f>
        <v>SKK Rokycany</v>
      </c>
      <c r="O4" s="54">
        <f>H4</f>
        <v>379</v>
      </c>
      <c r="P4" s="54">
        <f>I4</f>
        <v>223</v>
      </c>
      <c r="Q4" s="54">
        <f>J4</f>
        <v>1</v>
      </c>
      <c r="R4" s="54">
        <f>K4</f>
        <v>602</v>
      </c>
      <c r="T4" s="54">
        <f>G4+G5</f>
        <v>309</v>
      </c>
    </row>
    <row r="5" spans="1:20" x14ac:dyDescent="0.2">
      <c r="A5" s="64"/>
      <c r="B5" s="65"/>
      <c r="C5" s="65"/>
      <c r="D5" s="49">
        <v>100</v>
      </c>
      <c r="E5" s="49">
        <v>63</v>
      </c>
      <c r="F5" s="49">
        <v>0</v>
      </c>
      <c r="G5" s="50">
        <f>D5+E5</f>
        <v>163</v>
      </c>
      <c r="M5" s="48"/>
      <c r="N5" s="48"/>
    </row>
    <row r="6" spans="1:20" x14ac:dyDescent="0.2">
      <c r="A6" s="64"/>
      <c r="B6" s="65"/>
      <c r="C6" s="65"/>
      <c r="D6" s="49">
        <v>92</v>
      </c>
      <c r="E6" s="49">
        <v>63</v>
      </c>
      <c r="F6" s="49">
        <v>0</v>
      </c>
      <c r="G6" s="50">
        <f>D6+E6</f>
        <v>155</v>
      </c>
      <c r="K6" s="55" t="s">
        <v>65</v>
      </c>
      <c r="M6" s="48"/>
      <c r="N6" s="48"/>
      <c r="T6" s="54">
        <f>G6+G7</f>
        <v>293</v>
      </c>
    </row>
    <row r="7" spans="1:20" x14ac:dyDescent="0.2">
      <c r="A7" s="64"/>
      <c r="B7" s="65"/>
      <c r="C7" s="65"/>
      <c r="D7" s="49">
        <v>93</v>
      </c>
      <c r="E7" s="49">
        <v>45</v>
      </c>
      <c r="F7" s="49">
        <v>0</v>
      </c>
      <c r="G7" s="50">
        <f>D7+E7</f>
        <v>138</v>
      </c>
      <c r="M7" s="56"/>
      <c r="N7" s="56"/>
    </row>
    <row r="8" spans="1:20" x14ac:dyDescent="0.2">
      <c r="A8" s="64">
        <v>2</v>
      </c>
      <c r="B8" s="65" t="str">
        <f>Prezence!B3</f>
        <v>Marek Smetana</v>
      </c>
      <c r="C8" s="65" t="str">
        <f>Prezence!C3</f>
        <v>TJ Dobřany</v>
      </c>
      <c r="D8" s="49">
        <v>89</v>
      </c>
      <c r="E8" s="49">
        <v>54</v>
      </c>
      <c r="F8" s="49">
        <v>0</v>
      </c>
      <c r="G8" s="50">
        <f>D8+E8</f>
        <v>143</v>
      </c>
      <c r="H8" s="50">
        <f>SUM(D8:D11)</f>
        <v>350</v>
      </c>
      <c r="I8" s="50">
        <f>SUM(E8:E11)</f>
        <v>183</v>
      </c>
      <c r="J8" s="50">
        <f>SUM(F8:F11)</f>
        <v>10</v>
      </c>
      <c r="K8" s="51">
        <f>SUM(G8:G11)</f>
        <v>533</v>
      </c>
      <c r="M8" s="52" t="str">
        <f>B8</f>
        <v>Marek Smetana</v>
      </c>
      <c r="N8" s="53" t="str">
        <f>C8</f>
        <v>TJ Dobřany</v>
      </c>
      <c r="O8" s="54">
        <f>H8</f>
        <v>350</v>
      </c>
      <c r="P8" s="54">
        <f>I8</f>
        <v>183</v>
      </c>
      <c r="Q8" s="54">
        <f>J8</f>
        <v>10</v>
      </c>
      <c r="R8" s="54">
        <f>K8</f>
        <v>533</v>
      </c>
      <c r="T8" s="54">
        <f>G8+G9</f>
        <v>292</v>
      </c>
    </row>
    <row r="9" spans="1:20" x14ac:dyDescent="0.2">
      <c r="A9" s="64"/>
      <c r="B9" s="65"/>
      <c r="C9" s="65"/>
      <c r="D9" s="49">
        <v>99</v>
      </c>
      <c r="E9" s="49">
        <v>50</v>
      </c>
      <c r="F9" s="49">
        <v>2</v>
      </c>
      <c r="G9" s="50">
        <f>D9+E9</f>
        <v>149</v>
      </c>
      <c r="M9" s="48"/>
      <c r="N9" s="48"/>
    </row>
    <row r="10" spans="1:20" x14ac:dyDescent="0.2">
      <c r="A10" s="64"/>
      <c r="B10" s="65"/>
      <c r="C10" s="65"/>
      <c r="D10" s="49">
        <v>81</v>
      </c>
      <c r="E10" s="49">
        <v>44</v>
      </c>
      <c r="F10" s="49">
        <v>3</v>
      </c>
      <c r="G10" s="50">
        <f>D10+E10</f>
        <v>125</v>
      </c>
      <c r="K10" s="55" t="s">
        <v>66</v>
      </c>
      <c r="M10" s="48"/>
      <c r="N10" s="48"/>
      <c r="T10" s="54">
        <f>G10+G11</f>
        <v>241</v>
      </c>
    </row>
    <row r="11" spans="1:20" x14ac:dyDescent="0.2">
      <c r="A11" s="64"/>
      <c r="B11" s="65"/>
      <c r="C11" s="65"/>
      <c r="D11" s="49">
        <v>81</v>
      </c>
      <c r="E11" s="49">
        <v>35</v>
      </c>
      <c r="F11" s="49">
        <v>5</v>
      </c>
      <c r="G11" s="50">
        <f>D11+E11</f>
        <v>116</v>
      </c>
      <c r="M11" s="56"/>
      <c r="N11" s="56"/>
    </row>
    <row r="12" spans="1:20" x14ac:dyDescent="0.2">
      <c r="A12" s="64">
        <v>3</v>
      </c>
      <c r="B12" s="65" t="str">
        <f>Prezence!B4</f>
        <v>Jaroslav Pejsar</v>
      </c>
      <c r="C12" s="65" t="str">
        <f>Prezence!C4</f>
        <v>TJ Sokol Plzeň V</v>
      </c>
      <c r="D12" s="49">
        <v>85</v>
      </c>
      <c r="E12" s="49">
        <v>45</v>
      </c>
      <c r="F12" s="49">
        <v>1</v>
      </c>
      <c r="G12" s="50">
        <f>D12+E12</f>
        <v>130</v>
      </c>
      <c r="H12" s="50">
        <f>SUM(D12:D15)</f>
        <v>355</v>
      </c>
      <c r="I12" s="50">
        <f>SUM(E12:E15)</f>
        <v>168</v>
      </c>
      <c r="J12" s="50">
        <f>SUM(F12:F15)</f>
        <v>2</v>
      </c>
      <c r="K12" s="51">
        <f>SUM(G12:G15)</f>
        <v>523</v>
      </c>
      <c r="M12" s="52" t="str">
        <f>B12</f>
        <v>Jaroslav Pejsar</v>
      </c>
      <c r="N12" s="53" t="str">
        <f>C12</f>
        <v>TJ Sokol Plzeň V</v>
      </c>
      <c r="O12" s="54">
        <f>H12</f>
        <v>355</v>
      </c>
      <c r="P12" s="54">
        <f>I12</f>
        <v>168</v>
      </c>
      <c r="Q12" s="54">
        <f>J12</f>
        <v>2</v>
      </c>
      <c r="R12" s="54">
        <f>K12</f>
        <v>523</v>
      </c>
      <c r="T12" s="54">
        <f>G12+G13</f>
        <v>258</v>
      </c>
    </row>
    <row r="13" spans="1:20" x14ac:dyDescent="0.2">
      <c r="A13" s="64"/>
      <c r="B13" s="65"/>
      <c r="C13" s="65"/>
      <c r="D13" s="49">
        <v>92</v>
      </c>
      <c r="E13" s="49">
        <v>36</v>
      </c>
      <c r="F13" s="49">
        <v>1</v>
      </c>
      <c r="G13" s="50">
        <f>D13+E13</f>
        <v>128</v>
      </c>
      <c r="M13" s="48"/>
      <c r="N13" s="48"/>
    </row>
    <row r="14" spans="1:20" x14ac:dyDescent="0.2">
      <c r="A14" s="64"/>
      <c r="B14" s="65"/>
      <c r="C14" s="65"/>
      <c r="D14" s="49">
        <v>84</v>
      </c>
      <c r="E14" s="49">
        <v>45</v>
      </c>
      <c r="F14" s="49">
        <v>0</v>
      </c>
      <c r="G14" s="50">
        <f>D14+E14</f>
        <v>129</v>
      </c>
      <c r="K14" s="55" t="s">
        <v>67</v>
      </c>
      <c r="M14" s="48"/>
      <c r="N14" s="48"/>
      <c r="T14" s="54">
        <f>G14+G15</f>
        <v>265</v>
      </c>
    </row>
    <row r="15" spans="1:20" x14ac:dyDescent="0.2">
      <c r="A15" s="64"/>
      <c r="B15" s="65"/>
      <c r="C15" s="65"/>
      <c r="D15" s="49">
        <v>94</v>
      </c>
      <c r="E15" s="49">
        <v>42</v>
      </c>
      <c r="F15" s="49">
        <v>0</v>
      </c>
      <c r="G15" s="50">
        <f>D15+E15</f>
        <v>136</v>
      </c>
      <c r="M15" s="56"/>
      <c r="N15" s="56"/>
    </row>
    <row r="16" spans="1:20" x14ac:dyDescent="0.2">
      <c r="A16" s="64">
        <v>4</v>
      </c>
      <c r="B16" s="65" t="str">
        <f>Prezence!B5</f>
        <v>Václav Loukotka</v>
      </c>
      <c r="C16" s="65" t="str">
        <f>Prezence!C5</f>
        <v>TJ Baník Stříbro</v>
      </c>
      <c r="D16" s="49">
        <v>101</v>
      </c>
      <c r="E16" s="49">
        <v>45</v>
      </c>
      <c r="F16" s="49">
        <v>0</v>
      </c>
      <c r="G16" s="50">
        <f>D16+E16</f>
        <v>146</v>
      </c>
      <c r="H16" s="50">
        <f>SUM(D16:D19)</f>
        <v>390</v>
      </c>
      <c r="I16" s="50">
        <f>SUM(E16:E19)</f>
        <v>168</v>
      </c>
      <c r="J16" s="50">
        <f>SUM(F16:F19)</f>
        <v>4</v>
      </c>
      <c r="K16" s="51">
        <f>SUM(G16:G19)</f>
        <v>558</v>
      </c>
      <c r="M16" s="52" t="str">
        <f>B16</f>
        <v>Václav Loukotka</v>
      </c>
      <c r="N16" s="53" t="str">
        <f>C16</f>
        <v>TJ Baník Stříbro</v>
      </c>
      <c r="O16" s="54">
        <f>H16</f>
        <v>390</v>
      </c>
      <c r="P16" s="54">
        <f>I16</f>
        <v>168</v>
      </c>
      <c r="Q16" s="54">
        <f>J16</f>
        <v>4</v>
      </c>
      <c r="R16" s="54">
        <f>K16</f>
        <v>558</v>
      </c>
      <c r="T16" s="54">
        <f>G16+G17</f>
        <v>287</v>
      </c>
    </row>
    <row r="17" spans="1:20" x14ac:dyDescent="0.2">
      <c r="A17" s="64"/>
      <c r="B17" s="65"/>
      <c r="C17" s="65"/>
      <c r="D17" s="49">
        <v>97</v>
      </c>
      <c r="E17" s="49">
        <v>44</v>
      </c>
      <c r="F17" s="49">
        <v>2</v>
      </c>
      <c r="G17" s="50">
        <f>D17+E17</f>
        <v>141</v>
      </c>
      <c r="M17" s="48"/>
      <c r="N17" s="48"/>
    </row>
    <row r="18" spans="1:20" x14ac:dyDescent="0.2">
      <c r="A18" s="64"/>
      <c r="B18" s="65"/>
      <c r="C18" s="65"/>
      <c r="D18" s="49">
        <v>91</v>
      </c>
      <c r="E18" s="49">
        <v>36</v>
      </c>
      <c r="F18" s="49">
        <v>2</v>
      </c>
      <c r="G18" s="50">
        <f>D18+E18</f>
        <v>127</v>
      </c>
      <c r="K18" s="55" t="s">
        <v>68</v>
      </c>
      <c r="M18" s="48"/>
      <c r="N18" s="48"/>
      <c r="T18" s="54">
        <f>G18+G19</f>
        <v>271</v>
      </c>
    </row>
    <row r="19" spans="1:20" x14ac:dyDescent="0.2">
      <c r="A19" s="64"/>
      <c r="B19" s="65"/>
      <c r="C19" s="65"/>
      <c r="D19" s="49">
        <v>101</v>
      </c>
      <c r="E19" s="49">
        <v>43</v>
      </c>
      <c r="F19" s="49">
        <v>0</v>
      </c>
      <c r="G19" s="50">
        <f>D19+E19</f>
        <v>144</v>
      </c>
      <c r="M19" s="56"/>
      <c r="N19" s="56"/>
    </row>
    <row r="20" spans="1:20" x14ac:dyDescent="0.2">
      <c r="A20" s="64">
        <v>5</v>
      </c>
      <c r="B20" s="65" t="str">
        <f>Prezence!B6</f>
        <v>Roman Drugda</v>
      </c>
      <c r="C20" s="65" t="str">
        <f>Prezence!C6</f>
        <v>TJ Slavoj Plzeň</v>
      </c>
      <c r="D20" s="49">
        <v>87</v>
      </c>
      <c r="E20" s="49">
        <v>32</v>
      </c>
      <c r="F20" s="49">
        <v>3</v>
      </c>
      <c r="G20" s="50">
        <f>D20+E20</f>
        <v>119</v>
      </c>
      <c r="H20" s="50">
        <f>SUM(D20:D23)</f>
        <v>353</v>
      </c>
      <c r="I20" s="50">
        <f>SUM(E20:E23)</f>
        <v>143</v>
      </c>
      <c r="J20" s="50">
        <f>SUM(F20:F23)</f>
        <v>9</v>
      </c>
      <c r="K20" s="51">
        <f>SUM(G20:G23)</f>
        <v>496</v>
      </c>
      <c r="M20" s="52" t="str">
        <f>B20</f>
        <v>Roman Drugda</v>
      </c>
      <c r="N20" s="53" t="str">
        <f>C20</f>
        <v>TJ Slavoj Plzeň</v>
      </c>
      <c r="O20" s="54">
        <f>H20</f>
        <v>353</v>
      </c>
      <c r="P20" s="54">
        <f>I20</f>
        <v>143</v>
      </c>
      <c r="Q20" s="54">
        <f>J20</f>
        <v>9</v>
      </c>
      <c r="R20" s="54">
        <f>K20</f>
        <v>496</v>
      </c>
      <c r="T20" s="54">
        <f>G20+G21</f>
        <v>235</v>
      </c>
    </row>
    <row r="21" spans="1:20" x14ac:dyDescent="0.2">
      <c r="A21" s="64"/>
      <c r="B21" s="65"/>
      <c r="C21" s="65"/>
      <c r="D21" s="49">
        <v>74</v>
      </c>
      <c r="E21" s="49">
        <v>42</v>
      </c>
      <c r="F21" s="49">
        <v>1</v>
      </c>
      <c r="G21" s="50">
        <f>D21+E21</f>
        <v>116</v>
      </c>
      <c r="M21" s="48"/>
      <c r="N21" s="48"/>
    </row>
    <row r="22" spans="1:20" x14ac:dyDescent="0.2">
      <c r="A22" s="64"/>
      <c r="B22" s="65"/>
      <c r="C22" s="65"/>
      <c r="D22" s="49">
        <v>98</v>
      </c>
      <c r="E22" s="49">
        <v>26</v>
      </c>
      <c r="F22" s="49">
        <v>2</v>
      </c>
      <c r="G22" s="50">
        <f>D22+E22</f>
        <v>124</v>
      </c>
      <c r="K22" s="55" t="s">
        <v>65</v>
      </c>
      <c r="M22" s="48"/>
      <c r="N22" s="48"/>
      <c r="T22" s="54">
        <f>G22+G23</f>
        <v>261</v>
      </c>
    </row>
    <row r="23" spans="1:20" x14ac:dyDescent="0.2">
      <c r="A23" s="64"/>
      <c r="B23" s="65"/>
      <c r="C23" s="65"/>
      <c r="D23" s="49">
        <v>94</v>
      </c>
      <c r="E23" s="49">
        <v>43</v>
      </c>
      <c r="F23" s="49">
        <v>3</v>
      </c>
      <c r="G23" s="50">
        <f>D23+E23</f>
        <v>137</v>
      </c>
      <c r="M23" s="56"/>
      <c r="N23" s="56"/>
    </row>
    <row r="24" spans="1:20" x14ac:dyDescent="0.2">
      <c r="A24" s="64">
        <v>6</v>
      </c>
      <c r="B24" s="65" t="str">
        <f>Prezence!B7</f>
        <v>Petr Harmáček</v>
      </c>
      <c r="C24" s="65" t="str">
        <f>Prezence!C7</f>
        <v>TJ Slavoj Plzeň</v>
      </c>
      <c r="D24" s="49">
        <v>81</v>
      </c>
      <c r="E24" s="49">
        <v>42</v>
      </c>
      <c r="F24" s="49">
        <v>1</v>
      </c>
      <c r="G24" s="50">
        <f>D24+E24</f>
        <v>123</v>
      </c>
      <c r="H24" s="50">
        <f>SUM(D24:D27)</f>
        <v>363</v>
      </c>
      <c r="I24" s="50">
        <f>SUM(E24:E27)</f>
        <v>162</v>
      </c>
      <c r="J24" s="50">
        <f>SUM(F24:F27)</f>
        <v>4</v>
      </c>
      <c r="K24" s="51">
        <f>SUM(G24:G27)</f>
        <v>525</v>
      </c>
      <c r="M24" s="52" t="str">
        <f>B24</f>
        <v>Petr Harmáček</v>
      </c>
      <c r="N24" s="53" t="str">
        <f>C24</f>
        <v>TJ Slavoj Plzeň</v>
      </c>
      <c r="O24" s="54">
        <f>H24</f>
        <v>363</v>
      </c>
      <c r="P24" s="54">
        <f>I24</f>
        <v>162</v>
      </c>
      <c r="Q24" s="54">
        <f>J24</f>
        <v>4</v>
      </c>
      <c r="R24" s="54">
        <f>K24</f>
        <v>525</v>
      </c>
      <c r="T24" s="54">
        <f>G24+G25</f>
        <v>269</v>
      </c>
    </row>
    <row r="25" spans="1:20" x14ac:dyDescent="0.2">
      <c r="A25" s="64"/>
      <c r="B25" s="65"/>
      <c r="C25" s="65"/>
      <c r="D25" s="49">
        <v>101</v>
      </c>
      <c r="E25" s="49">
        <v>45</v>
      </c>
      <c r="F25" s="49">
        <v>0</v>
      </c>
      <c r="G25" s="50">
        <f>D25+E25</f>
        <v>146</v>
      </c>
      <c r="M25" s="48"/>
      <c r="N25" s="48"/>
    </row>
    <row r="26" spans="1:20" x14ac:dyDescent="0.2">
      <c r="A26" s="64"/>
      <c r="B26" s="65"/>
      <c r="C26" s="65"/>
      <c r="D26" s="49">
        <v>97</v>
      </c>
      <c r="E26" s="49">
        <v>40</v>
      </c>
      <c r="F26" s="49">
        <v>2</v>
      </c>
      <c r="G26" s="50">
        <f>D26+E26</f>
        <v>137</v>
      </c>
      <c r="K26" s="55" t="s">
        <v>66</v>
      </c>
      <c r="M26" s="48"/>
      <c r="N26" s="48"/>
      <c r="T26" s="54">
        <f>G26+G27</f>
        <v>256</v>
      </c>
    </row>
    <row r="27" spans="1:20" x14ac:dyDescent="0.2">
      <c r="A27" s="64"/>
      <c r="B27" s="65"/>
      <c r="C27" s="65"/>
      <c r="D27" s="49">
        <v>84</v>
      </c>
      <c r="E27" s="49">
        <v>35</v>
      </c>
      <c r="F27" s="49">
        <v>1</v>
      </c>
      <c r="G27" s="50">
        <f>D27+E27</f>
        <v>119</v>
      </c>
      <c r="M27" s="56"/>
      <c r="N27" s="56"/>
    </row>
    <row r="28" spans="1:20" x14ac:dyDescent="0.2">
      <c r="A28" s="64">
        <v>7</v>
      </c>
      <c r="B28" s="65" t="str">
        <f>Prezence!B8</f>
        <v>Alexander Kalas</v>
      </c>
      <c r="C28" s="65" t="str">
        <f>Prezence!C8</f>
        <v>TJ Slavoj Plzeň</v>
      </c>
      <c r="D28" s="49">
        <v>83</v>
      </c>
      <c r="E28" s="49">
        <v>32</v>
      </c>
      <c r="F28" s="49">
        <v>6</v>
      </c>
      <c r="G28" s="50">
        <f>D28+E28</f>
        <v>115</v>
      </c>
      <c r="H28" s="50">
        <f>SUM(D28:D31)</f>
        <v>362</v>
      </c>
      <c r="I28" s="50">
        <f>SUM(E28:E31)</f>
        <v>152</v>
      </c>
      <c r="J28" s="50">
        <f>SUM(F28:F31)</f>
        <v>14</v>
      </c>
      <c r="K28" s="51">
        <f>SUM(G28:G31)</f>
        <v>514</v>
      </c>
      <c r="M28" s="52" t="str">
        <f>B28</f>
        <v>Alexander Kalas</v>
      </c>
      <c r="N28" s="53" t="str">
        <f>C28</f>
        <v>TJ Slavoj Plzeň</v>
      </c>
      <c r="O28" s="54">
        <f>H28</f>
        <v>362</v>
      </c>
      <c r="P28" s="54">
        <f>I28</f>
        <v>152</v>
      </c>
      <c r="Q28" s="54">
        <f>J28</f>
        <v>14</v>
      </c>
      <c r="R28" s="54">
        <f>K28</f>
        <v>514</v>
      </c>
      <c r="T28" s="54">
        <f>G28+G29</f>
        <v>256</v>
      </c>
    </row>
    <row r="29" spans="1:20" x14ac:dyDescent="0.2">
      <c r="A29" s="64"/>
      <c r="B29" s="65"/>
      <c r="C29" s="65"/>
      <c r="D29" s="49">
        <v>87</v>
      </c>
      <c r="E29" s="49">
        <v>54</v>
      </c>
      <c r="F29" s="49">
        <v>2</v>
      </c>
      <c r="G29" s="50">
        <f>D29+E29</f>
        <v>141</v>
      </c>
      <c r="M29" s="48"/>
      <c r="N29" s="48"/>
    </row>
    <row r="30" spans="1:20" x14ac:dyDescent="0.2">
      <c r="A30" s="64"/>
      <c r="B30" s="65"/>
      <c r="C30" s="65"/>
      <c r="D30" s="49">
        <v>102</v>
      </c>
      <c r="E30" s="49">
        <v>34</v>
      </c>
      <c r="F30" s="49">
        <v>4</v>
      </c>
      <c r="G30" s="50">
        <f>D30+E30</f>
        <v>136</v>
      </c>
      <c r="K30" s="55" t="s">
        <v>67</v>
      </c>
      <c r="M30" s="48"/>
      <c r="N30" s="48"/>
      <c r="T30" s="54">
        <f>G30+G31</f>
        <v>258</v>
      </c>
    </row>
    <row r="31" spans="1:20" x14ac:dyDescent="0.2">
      <c r="A31" s="64"/>
      <c r="B31" s="65"/>
      <c r="C31" s="65"/>
      <c r="D31" s="49">
        <v>90</v>
      </c>
      <c r="E31" s="49">
        <v>32</v>
      </c>
      <c r="F31" s="49">
        <v>2</v>
      </c>
      <c r="G31" s="50">
        <f>D31+E31</f>
        <v>122</v>
      </c>
      <c r="M31" s="56"/>
      <c r="N31" s="56"/>
    </row>
    <row r="32" spans="1:20" x14ac:dyDescent="0.2">
      <c r="A32" s="64">
        <v>8</v>
      </c>
      <c r="B32" s="65" t="str">
        <f>Prezence!B9</f>
        <v>Jan Pešek</v>
      </c>
      <c r="C32" s="65" t="str">
        <f>Prezence!C9</f>
        <v>TJ Slavoj Plzeň</v>
      </c>
      <c r="D32" s="49">
        <v>89</v>
      </c>
      <c r="E32" s="49">
        <v>62</v>
      </c>
      <c r="F32" s="49">
        <v>1</v>
      </c>
      <c r="G32" s="50">
        <f>D32+E32</f>
        <v>151</v>
      </c>
      <c r="H32" s="50">
        <f>SUM(D32:D35)</f>
        <v>372</v>
      </c>
      <c r="I32" s="50">
        <f>SUM(E32:E35)</f>
        <v>178</v>
      </c>
      <c r="J32" s="50">
        <f>SUM(F32:F35)</f>
        <v>6</v>
      </c>
      <c r="K32" s="51">
        <f>SUM(G32:G35)</f>
        <v>550</v>
      </c>
      <c r="M32" s="52" t="str">
        <f>B32</f>
        <v>Jan Pešek</v>
      </c>
      <c r="N32" s="53" t="str">
        <f>C32</f>
        <v>TJ Slavoj Plzeň</v>
      </c>
      <c r="O32" s="54">
        <f>H32</f>
        <v>372</v>
      </c>
      <c r="P32" s="54">
        <f>I32</f>
        <v>178</v>
      </c>
      <c r="Q32" s="54">
        <f>J32</f>
        <v>6</v>
      </c>
      <c r="R32" s="54">
        <f>K32</f>
        <v>550</v>
      </c>
      <c r="T32" s="54">
        <f>G32+G33</f>
        <v>292</v>
      </c>
    </row>
    <row r="33" spans="1:20" x14ac:dyDescent="0.2">
      <c r="A33" s="64"/>
      <c r="B33" s="65"/>
      <c r="C33" s="65"/>
      <c r="D33" s="49">
        <v>105</v>
      </c>
      <c r="E33" s="49">
        <v>36</v>
      </c>
      <c r="F33" s="49">
        <v>0</v>
      </c>
      <c r="G33" s="50">
        <f>D33+E33</f>
        <v>141</v>
      </c>
      <c r="M33" s="48"/>
      <c r="N33" s="48"/>
    </row>
    <row r="34" spans="1:20" x14ac:dyDescent="0.2">
      <c r="A34" s="64"/>
      <c r="B34" s="65"/>
      <c r="C34" s="65"/>
      <c r="D34" s="49">
        <v>92</v>
      </c>
      <c r="E34" s="49">
        <v>44</v>
      </c>
      <c r="F34" s="49">
        <v>4</v>
      </c>
      <c r="G34" s="50">
        <f>D34+E34</f>
        <v>136</v>
      </c>
      <c r="K34" s="55" t="s">
        <v>68</v>
      </c>
      <c r="M34" s="48"/>
      <c r="N34" s="48"/>
      <c r="T34" s="54">
        <f>G34+G35</f>
        <v>258</v>
      </c>
    </row>
    <row r="35" spans="1:20" x14ac:dyDescent="0.2">
      <c r="A35" s="64"/>
      <c r="B35" s="65"/>
      <c r="C35" s="65"/>
      <c r="D35" s="49">
        <v>86</v>
      </c>
      <c r="E35" s="49">
        <v>36</v>
      </c>
      <c r="F35" s="49">
        <v>1</v>
      </c>
      <c r="G35" s="50">
        <f>D35+E35</f>
        <v>122</v>
      </c>
      <c r="M35" s="56"/>
      <c r="N35" s="56"/>
    </row>
    <row r="36" spans="1:20" x14ac:dyDescent="0.2">
      <c r="A36" s="64">
        <v>9</v>
      </c>
      <c r="B36" s="65" t="str">
        <f>Prezence!B10</f>
        <v>Roman Janota</v>
      </c>
      <c r="C36" s="65" t="str">
        <f>Prezence!C10</f>
        <v>TJ Přeštice</v>
      </c>
      <c r="D36" s="49">
        <v>84</v>
      </c>
      <c r="E36" s="49">
        <v>41</v>
      </c>
      <c r="F36" s="49">
        <v>2</v>
      </c>
      <c r="G36" s="50">
        <f>D36+E36</f>
        <v>125</v>
      </c>
      <c r="H36" s="50">
        <f>SUM(D36:D39)</f>
        <v>361</v>
      </c>
      <c r="I36" s="50">
        <f>SUM(E36:E39)</f>
        <v>147</v>
      </c>
      <c r="J36" s="50">
        <f>SUM(F36:F39)</f>
        <v>10</v>
      </c>
      <c r="K36" s="51">
        <f>SUM(G36:G39)</f>
        <v>508</v>
      </c>
      <c r="M36" s="52" t="str">
        <f>B36</f>
        <v>Roman Janota</v>
      </c>
      <c r="N36" s="53" t="str">
        <f>C36</f>
        <v>TJ Přeštice</v>
      </c>
      <c r="O36" s="54">
        <f>H36</f>
        <v>361</v>
      </c>
      <c r="P36" s="54">
        <f>I36</f>
        <v>147</v>
      </c>
      <c r="Q36" s="54">
        <f>J36</f>
        <v>10</v>
      </c>
      <c r="R36" s="54">
        <f>K36</f>
        <v>508</v>
      </c>
      <c r="T36" s="54">
        <f>G36+G37</f>
        <v>244</v>
      </c>
    </row>
    <row r="37" spans="1:20" x14ac:dyDescent="0.2">
      <c r="A37" s="64"/>
      <c r="B37" s="65"/>
      <c r="C37" s="65"/>
      <c r="D37" s="49">
        <v>81</v>
      </c>
      <c r="E37" s="49">
        <v>38</v>
      </c>
      <c r="F37" s="49">
        <v>2</v>
      </c>
      <c r="G37" s="50">
        <f>D37+E37</f>
        <v>119</v>
      </c>
      <c r="M37" s="48"/>
      <c r="N37" s="48"/>
    </row>
    <row r="38" spans="1:20" x14ac:dyDescent="0.2">
      <c r="A38" s="64"/>
      <c r="B38" s="65"/>
      <c r="C38" s="65"/>
      <c r="D38" s="49">
        <v>98</v>
      </c>
      <c r="E38" s="49">
        <v>33</v>
      </c>
      <c r="F38" s="49">
        <v>3</v>
      </c>
      <c r="G38" s="50">
        <f>D38+E38</f>
        <v>131</v>
      </c>
      <c r="K38" s="55" t="s">
        <v>65</v>
      </c>
      <c r="M38" s="48"/>
      <c r="N38" s="48"/>
      <c r="T38" s="54">
        <f>G38+G39</f>
        <v>264</v>
      </c>
    </row>
    <row r="39" spans="1:20" x14ac:dyDescent="0.2">
      <c r="A39" s="64"/>
      <c r="B39" s="65"/>
      <c r="C39" s="65"/>
      <c r="D39" s="49">
        <v>98</v>
      </c>
      <c r="E39" s="49">
        <v>35</v>
      </c>
      <c r="F39" s="49">
        <v>3</v>
      </c>
      <c r="G39" s="50">
        <f>D39+E39</f>
        <v>133</v>
      </c>
      <c r="M39" s="56"/>
      <c r="N39" s="56"/>
    </row>
    <row r="40" spans="1:20" x14ac:dyDescent="0.2">
      <c r="A40" s="64">
        <v>10</v>
      </c>
      <c r="B40" s="65" t="str">
        <f>Prezence!B11</f>
        <v>Jan Vacikar</v>
      </c>
      <c r="C40" s="65" t="str">
        <f>Prezence!C11</f>
        <v>SK Škoda VS Plzeň</v>
      </c>
      <c r="D40" s="49">
        <v>102</v>
      </c>
      <c r="E40" s="49">
        <v>63</v>
      </c>
      <c r="F40" s="49">
        <v>1</v>
      </c>
      <c r="G40" s="50">
        <f>D40+E40</f>
        <v>165</v>
      </c>
      <c r="H40" s="50">
        <f>SUM(D40:D43)</f>
        <v>382</v>
      </c>
      <c r="I40" s="50">
        <f>SUM(E40:E43)</f>
        <v>196</v>
      </c>
      <c r="J40" s="50">
        <f>SUM(F40:F43)</f>
        <v>5</v>
      </c>
      <c r="K40" s="51">
        <f>SUM(G40:G43)</f>
        <v>578</v>
      </c>
      <c r="M40" s="52" t="str">
        <f>B40</f>
        <v>Jan Vacikar</v>
      </c>
      <c r="N40" s="53" t="str">
        <f>C40</f>
        <v>SK Škoda VS Plzeň</v>
      </c>
      <c r="O40" s="54">
        <f>H40</f>
        <v>382</v>
      </c>
      <c r="P40" s="54">
        <f>I40</f>
        <v>196</v>
      </c>
      <c r="Q40" s="54">
        <f>J40</f>
        <v>5</v>
      </c>
      <c r="R40" s="54">
        <f>K40</f>
        <v>578</v>
      </c>
      <c r="T40" s="54">
        <f>G40+G41</f>
        <v>294</v>
      </c>
    </row>
    <row r="41" spans="1:20" x14ac:dyDescent="0.2">
      <c r="A41" s="64"/>
      <c r="B41" s="65"/>
      <c r="C41" s="65"/>
      <c r="D41" s="49">
        <v>86</v>
      </c>
      <c r="E41" s="49">
        <v>43</v>
      </c>
      <c r="F41" s="49">
        <v>0</v>
      </c>
      <c r="G41" s="50">
        <f>D41+E41</f>
        <v>129</v>
      </c>
      <c r="M41" s="48"/>
      <c r="N41" s="48"/>
    </row>
    <row r="42" spans="1:20" x14ac:dyDescent="0.2">
      <c r="A42" s="64"/>
      <c r="B42" s="65"/>
      <c r="C42" s="65"/>
      <c r="D42" s="49">
        <v>92</v>
      </c>
      <c r="E42" s="49">
        <v>54</v>
      </c>
      <c r="F42" s="49">
        <v>0</v>
      </c>
      <c r="G42" s="50">
        <f>D42+E42</f>
        <v>146</v>
      </c>
      <c r="K42" s="55" t="s">
        <v>66</v>
      </c>
      <c r="M42" s="48"/>
      <c r="N42" s="48"/>
      <c r="T42" s="54">
        <f>G42+G43</f>
        <v>284</v>
      </c>
    </row>
    <row r="43" spans="1:20" x14ac:dyDescent="0.2">
      <c r="A43" s="64"/>
      <c r="B43" s="65"/>
      <c r="C43" s="65"/>
      <c r="D43" s="49">
        <v>102</v>
      </c>
      <c r="E43" s="49">
        <v>36</v>
      </c>
      <c r="F43" s="49">
        <v>4</v>
      </c>
      <c r="G43" s="50">
        <f>D43+E43</f>
        <v>138</v>
      </c>
      <c r="M43" s="56"/>
      <c r="N43" s="56"/>
    </row>
    <row r="44" spans="1:20" x14ac:dyDescent="0.2">
      <c r="A44" s="64">
        <v>11</v>
      </c>
      <c r="B44" s="65" t="str">
        <f>Prezence!B12</f>
        <v>Tomáš Palka</v>
      </c>
      <c r="C44" s="65" t="str">
        <f>Prezence!C12</f>
        <v>TJ Sokol Plzeň V</v>
      </c>
      <c r="D44" s="49">
        <v>98</v>
      </c>
      <c r="E44" s="49">
        <v>35</v>
      </c>
      <c r="F44" s="49">
        <v>3</v>
      </c>
      <c r="G44" s="50">
        <f>D44+E44</f>
        <v>133</v>
      </c>
      <c r="H44" s="50">
        <f>SUM(D44:D47)</f>
        <v>360</v>
      </c>
      <c r="I44" s="50">
        <f>SUM(E44:E47)</f>
        <v>175</v>
      </c>
      <c r="J44" s="50">
        <f>SUM(F44:F47)</f>
        <v>6</v>
      </c>
      <c r="K44" s="51">
        <f>SUM(G44:G47)</f>
        <v>535</v>
      </c>
      <c r="M44" s="52" t="str">
        <f>B44</f>
        <v>Tomáš Palka</v>
      </c>
      <c r="N44" s="53" t="str">
        <f>C44</f>
        <v>TJ Sokol Plzeň V</v>
      </c>
      <c r="O44" s="54">
        <f>H44</f>
        <v>360</v>
      </c>
      <c r="P44" s="54">
        <f>I44</f>
        <v>175</v>
      </c>
      <c r="Q44" s="54">
        <f>J44</f>
        <v>6</v>
      </c>
      <c r="R44" s="54">
        <f>K44</f>
        <v>535</v>
      </c>
      <c r="T44" s="54">
        <f>G44+G45</f>
        <v>262</v>
      </c>
    </row>
    <row r="45" spans="1:20" x14ac:dyDescent="0.2">
      <c r="A45" s="64"/>
      <c r="B45" s="65"/>
      <c r="C45" s="65"/>
      <c r="D45" s="49">
        <v>84</v>
      </c>
      <c r="E45" s="49">
        <v>45</v>
      </c>
      <c r="F45" s="49">
        <v>1</v>
      </c>
      <c r="G45" s="50">
        <f>D45+E45</f>
        <v>129</v>
      </c>
      <c r="M45" s="48"/>
      <c r="N45" s="48"/>
    </row>
    <row r="46" spans="1:20" x14ac:dyDescent="0.2">
      <c r="A46" s="64"/>
      <c r="B46" s="65"/>
      <c r="C46" s="65"/>
      <c r="D46" s="49">
        <v>83</v>
      </c>
      <c r="E46" s="49">
        <v>45</v>
      </c>
      <c r="F46" s="49">
        <v>1</v>
      </c>
      <c r="G46" s="50">
        <f>D46+E46</f>
        <v>128</v>
      </c>
      <c r="K46" s="55" t="s">
        <v>67</v>
      </c>
      <c r="M46" s="48"/>
      <c r="N46" s="48"/>
      <c r="T46" s="54">
        <f>G46+G47</f>
        <v>273</v>
      </c>
    </row>
    <row r="47" spans="1:20" x14ac:dyDescent="0.2">
      <c r="A47" s="64"/>
      <c r="B47" s="65"/>
      <c r="C47" s="65"/>
      <c r="D47" s="49">
        <v>95</v>
      </c>
      <c r="E47" s="49">
        <v>50</v>
      </c>
      <c r="F47" s="49">
        <v>1</v>
      </c>
      <c r="G47" s="50">
        <f>D47+E47</f>
        <v>145</v>
      </c>
      <c r="M47" s="56"/>
      <c r="N47" s="56"/>
    </row>
    <row r="48" spans="1:20" x14ac:dyDescent="0.2">
      <c r="A48" s="64">
        <v>12</v>
      </c>
      <c r="B48" s="65" t="str">
        <f>Prezence!B13</f>
        <v>Radek Hejhal</v>
      </c>
      <c r="C48" s="65" t="str">
        <f>Prezence!C13</f>
        <v>SKK Rokycany</v>
      </c>
      <c r="D48" s="49">
        <v>99</v>
      </c>
      <c r="E48" s="49">
        <v>44</v>
      </c>
      <c r="F48" s="49">
        <v>0</v>
      </c>
      <c r="G48" s="50">
        <f>D48+E48</f>
        <v>143</v>
      </c>
      <c r="H48" s="50">
        <f>SUM(D48:D51)</f>
        <v>393</v>
      </c>
      <c r="I48" s="50">
        <f>SUM(E48:E51)</f>
        <v>202</v>
      </c>
      <c r="J48" s="50">
        <f>SUM(F48:F51)</f>
        <v>1</v>
      </c>
      <c r="K48" s="51">
        <f>SUM(G48:G51)</f>
        <v>595</v>
      </c>
      <c r="M48" s="52" t="str">
        <f>B48</f>
        <v>Radek Hejhal</v>
      </c>
      <c r="N48" s="53" t="str">
        <f>C48</f>
        <v>SKK Rokycany</v>
      </c>
      <c r="O48" s="54">
        <f>H48</f>
        <v>393</v>
      </c>
      <c r="P48" s="54">
        <f>I48</f>
        <v>202</v>
      </c>
      <c r="Q48" s="54">
        <f>J48</f>
        <v>1</v>
      </c>
      <c r="R48" s="54">
        <f>K48</f>
        <v>595</v>
      </c>
      <c r="T48" s="54">
        <f>G48+G49</f>
        <v>300</v>
      </c>
    </row>
    <row r="49" spans="1:20" x14ac:dyDescent="0.2">
      <c r="A49" s="64"/>
      <c r="B49" s="65"/>
      <c r="C49" s="65"/>
      <c r="D49" s="49">
        <v>112</v>
      </c>
      <c r="E49" s="49">
        <v>45</v>
      </c>
      <c r="F49" s="49">
        <v>1</v>
      </c>
      <c r="G49" s="50">
        <f>D49+E49</f>
        <v>157</v>
      </c>
      <c r="M49" s="48"/>
      <c r="N49" s="48"/>
    </row>
    <row r="50" spans="1:20" x14ac:dyDescent="0.2">
      <c r="A50" s="64"/>
      <c r="B50" s="65"/>
      <c r="C50" s="65"/>
      <c r="D50" s="49">
        <v>100</v>
      </c>
      <c r="E50" s="49">
        <v>50</v>
      </c>
      <c r="F50" s="49">
        <v>0</v>
      </c>
      <c r="G50" s="50">
        <f>D50+E50</f>
        <v>150</v>
      </c>
      <c r="K50" s="55" t="s">
        <v>68</v>
      </c>
      <c r="M50" s="48"/>
      <c r="N50" s="48"/>
      <c r="T50" s="54">
        <f>G50+G51</f>
        <v>295</v>
      </c>
    </row>
    <row r="51" spans="1:20" x14ac:dyDescent="0.2">
      <c r="A51" s="64"/>
      <c r="B51" s="65"/>
      <c r="C51" s="65"/>
      <c r="D51" s="49">
        <v>82</v>
      </c>
      <c r="E51" s="49">
        <v>63</v>
      </c>
      <c r="F51" s="49">
        <v>0</v>
      </c>
      <c r="G51" s="50">
        <f>D51+E51</f>
        <v>145</v>
      </c>
      <c r="M51" s="56"/>
      <c r="N51" s="56"/>
    </row>
    <row r="52" spans="1:20" x14ac:dyDescent="0.2">
      <c r="A52" s="64">
        <v>13</v>
      </c>
      <c r="B52" s="65" t="str">
        <f>Prezence!B14</f>
        <v>Pavel Honsa</v>
      </c>
      <c r="C52" s="65" t="str">
        <f>Prezence!C14</f>
        <v>SKK Rokycany</v>
      </c>
      <c r="D52" s="49">
        <v>99</v>
      </c>
      <c r="E52" s="49">
        <v>52</v>
      </c>
      <c r="F52" s="49">
        <v>0</v>
      </c>
      <c r="G52" s="50">
        <f>D52+E52</f>
        <v>151</v>
      </c>
      <c r="H52" s="50">
        <f>SUM(D52:D55)</f>
        <v>382</v>
      </c>
      <c r="I52" s="50">
        <f>SUM(E52:E55)</f>
        <v>201</v>
      </c>
      <c r="J52" s="50">
        <f>SUM(F52:F55)</f>
        <v>3</v>
      </c>
      <c r="K52" s="51">
        <f>SUM(G52:G55)</f>
        <v>583</v>
      </c>
      <c r="M52" s="52" t="str">
        <f>B52</f>
        <v>Pavel Honsa</v>
      </c>
      <c r="N52" s="53" t="str">
        <f>C52</f>
        <v>SKK Rokycany</v>
      </c>
      <c r="O52" s="54">
        <f>H52</f>
        <v>382</v>
      </c>
      <c r="P52" s="54">
        <f>I52</f>
        <v>201</v>
      </c>
      <c r="Q52" s="54">
        <f>J52</f>
        <v>3</v>
      </c>
      <c r="R52" s="54">
        <f>K52</f>
        <v>583</v>
      </c>
      <c r="T52" s="54">
        <f>G52+G53</f>
        <v>306</v>
      </c>
    </row>
    <row r="53" spans="1:20" x14ac:dyDescent="0.2">
      <c r="A53" s="64"/>
      <c r="B53" s="65"/>
      <c r="C53" s="65"/>
      <c r="D53" s="49">
        <v>103</v>
      </c>
      <c r="E53" s="49">
        <v>52</v>
      </c>
      <c r="F53" s="49">
        <v>2</v>
      </c>
      <c r="G53" s="50">
        <f>D53+E53</f>
        <v>155</v>
      </c>
      <c r="M53" s="48"/>
      <c r="N53" s="48"/>
    </row>
    <row r="54" spans="1:20" x14ac:dyDescent="0.2">
      <c r="A54" s="64"/>
      <c r="B54" s="65"/>
      <c r="C54" s="65"/>
      <c r="D54" s="49">
        <v>91</v>
      </c>
      <c r="E54" s="49">
        <v>52</v>
      </c>
      <c r="F54" s="49">
        <v>1</v>
      </c>
      <c r="G54" s="50">
        <f>D54+E54</f>
        <v>143</v>
      </c>
      <c r="K54" s="55" t="s">
        <v>65</v>
      </c>
      <c r="M54" s="48"/>
      <c r="N54" s="48"/>
      <c r="T54" s="54">
        <f>G54+G55</f>
        <v>277</v>
      </c>
    </row>
    <row r="55" spans="1:20" x14ac:dyDescent="0.2">
      <c r="A55" s="64"/>
      <c r="B55" s="65"/>
      <c r="C55" s="65"/>
      <c r="D55" s="49">
        <v>89</v>
      </c>
      <c r="E55" s="49">
        <v>45</v>
      </c>
      <c r="F55" s="49">
        <v>0</v>
      </c>
      <c r="G55" s="50">
        <f>D55+E55</f>
        <v>134</v>
      </c>
      <c r="M55" s="56"/>
      <c r="N55" s="56"/>
    </row>
    <row r="56" spans="1:20" x14ac:dyDescent="0.2">
      <c r="A56" s="64">
        <v>14</v>
      </c>
      <c r="B56" s="65" t="str">
        <f>Prezence!B15</f>
        <v>Roman Pytlík</v>
      </c>
      <c r="C56" s="65" t="str">
        <f>Prezence!C15</f>
        <v>SKK Rokycany</v>
      </c>
      <c r="D56" s="49">
        <v>80</v>
      </c>
      <c r="E56" s="49">
        <v>53</v>
      </c>
      <c r="F56" s="49">
        <v>1</v>
      </c>
      <c r="G56" s="50">
        <f>D56+E56</f>
        <v>133</v>
      </c>
      <c r="H56" s="50">
        <f>SUM(D56:D59)</f>
        <v>361</v>
      </c>
      <c r="I56" s="50">
        <f>SUM(E56:E59)</f>
        <v>221</v>
      </c>
      <c r="J56" s="50">
        <f>SUM(F56:F59)</f>
        <v>2</v>
      </c>
      <c r="K56" s="51">
        <f>SUM(G56:G59)</f>
        <v>582</v>
      </c>
      <c r="M56" s="52" t="str">
        <f>B56</f>
        <v>Roman Pytlík</v>
      </c>
      <c r="N56" s="53" t="str">
        <f>C56</f>
        <v>SKK Rokycany</v>
      </c>
      <c r="O56" s="54">
        <f>H56</f>
        <v>361</v>
      </c>
      <c r="P56" s="54">
        <f>I56</f>
        <v>221</v>
      </c>
      <c r="Q56" s="54">
        <f>J56</f>
        <v>2</v>
      </c>
      <c r="R56" s="54">
        <f>K56</f>
        <v>582</v>
      </c>
      <c r="T56" s="54">
        <f>G56+G57</f>
        <v>275</v>
      </c>
    </row>
    <row r="57" spans="1:20" x14ac:dyDescent="0.2">
      <c r="A57" s="64"/>
      <c r="B57" s="65"/>
      <c r="C57" s="65"/>
      <c r="D57" s="49">
        <v>88</v>
      </c>
      <c r="E57" s="49">
        <v>54</v>
      </c>
      <c r="F57" s="49">
        <v>1</v>
      </c>
      <c r="G57" s="50">
        <f>D57+E57</f>
        <v>142</v>
      </c>
      <c r="M57" s="48"/>
      <c r="N57" s="48"/>
    </row>
    <row r="58" spans="1:20" x14ac:dyDescent="0.2">
      <c r="A58" s="64"/>
      <c r="B58" s="65"/>
      <c r="C58" s="65"/>
      <c r="D58" s="49">
        <v>100</v>
      </c>
      <c r="E58" s="49">
        <v>62</v>
      </c>
      <c r="F58" s="49">
        <v>0</v>
      </c>
      <c r="G58" s="50">
        <f>D58+E58</f>
        <v>162</v>
      </c>
      <c r="K58" s="55" t="s">
        <v>66</v>
      </c>
      <c r="M58" s="48"/>
      <c r="N58" s="48"/>
      <c r="T58" s="54">
        <f>G58+G59</f>
        <v>307</v>
      </c>
    </row>
    <row r="59" spans="1:20" x14ac:dyDescent="0.2">
      <c r="A59" s="64"/>
      <c r="B59" s="65"/>
      <c r="C59" s="65"/>
      <c r="D59" s="49">
        <v>93</v>
      </c>
      <c r="E59" s="49">
        <v>52</v>
      </c>
      <c r="F59" s="49">
        <v>0</v>
      </c>
      <c r="G59" s="50">
        <f>D59+E59</f>
        <v>145</v>
      </c>
      <c r="M59" s="56"/>
      <c r="N59" s="56"/>
    </row>
    <row r="60" spans="1:20" x14ac:dyDescent="0.2">
      <c r="A60" s="64">
        <v>15</v>
      </c>
      <c r="B60" s="65" t="str">
        <f>Prezence!B16</f>
        <v>Tomáš Havel</v>
      </c>
      <c r="C60" s="65" t="str">
        <f>Prezence!C16</f>
        <v>SKK Rokycany</v>
      </c>
      <c r="D60" s="49">
        <v>94</v>
      </c>
      <c r="E60" s="49">
        <v>32</v>
      </c>
      <c r="F60" s="49">
        <v>2</v>
      </c>
      <c r="G60" s="50">
        <f>D60+E60</f>
        <v>126</v>
      </c>
      <c r="H60" s="50">
        <f>SUM(D60:D63)</f>
        <v>359</v>
      </c>
      <c r="I60" s="50">
        <f>SUM(E60:E63)</f>
        <v>147</v>
      </c>
      <c r="J60" s="50">
        <f>SUM(F60:F63)</f>
        <v>8</v>
      </c>
      <c r="K60" s="51">
        <f>SUM(G60:G63)</f>
        <v>506</v>
      </c>
      <c r="M60" s="52" t="str">
        <f>B60</f>
        <v>Tomáš Havel</v>
      </c>
      <c r="N60" s="53" t="str">
        <f>C60</f>
        <v>SKK Rokycany</v>
      </c>
      <c r="O60" s="54">
        <f>H60</f>
        <v>359</v>
      </c>
      <c r="P60" s="54">
        <f>I60</f>
        <v>147</v>
      </c>
      <c r="Q60" s="54">
        <f>J60</f>
        <v>8</v>
      </c>
      <c r="R60" s="54">
        <f>K60</f>
        <v>506</v>
      </c>
      <c r="T60" s="54">
        <f>G60+G61</f>
        <v>237</v>
      </c>
    </row>
    <row r="61" spans="1:20" x14ac:dyDescent="0.2">
      <c r="A61" s="64"/>
      <c r="B61" s="65"/>
      <c r="C61" s="65"/>
      <c r="D61" s="49">
        <v>84</v>
      </c>
      <c r="E61" s="49">
        <v>27</v>
      </c>
      <c r="F61" s="49">
        <v>4</v>
      </c>
      <c r="G61" s="50">
        <f>D61+E61</f>
        <v>111</v>
      </c>
      <c r="M61" s="48"/>
      <c r="N61" s="48"/>
    </row>
    <row r="62" spans="1:20" x14ac:dyDescent="0.2">
      <c r="A62" s="64"/>
      <c r="B62" s="65"/>
      <c r="C62" s="65"/>
      <c r="D62" s="49">
        <v>89</v>
      </c>
      <c r="E62" s="49">
        <v>35</v>
      </c>
      <c r="F62" s="49">
        <v>1</v>
      </c>
      <c r="G62" s="50">
        <f>D62+E62</f>
        <v>124</v>
      </c>
      <c r="K62" s="55" t="s">
        <v>67</v>
      </c>
      <c r="M62" s="48"/>
      <c r="N62" s="48"/>
      <c r="T62" s="54">
        <f>G62+G63</f>
        <v>269</v>
      </c>
    </row>
    <row r="63" spans="1:20" x14ac:dyDescent="0.2">
      <c r="A63" s="64"/>
      <c r="B63" s="65"/>
      <c r="C63" s="65"/>
      <c r="D63" s="49">
        <v>92</v>
      </c>
      <c r="E63" s="49">
        <v>53</v>
      </c>
      <c r="F63" s="49">
        <v>1</v>
      </c>
      <c r="G63" s="50">
        <f>D63+E63</f>
        <v>145</v>
      </c>
      <c r="M63" s="56"/>
      <c r="N63" s="56"/>
    </row>
    <row r="64" spans="1:20" x14ac:dyDescent="0.2">
      <c r="A64" s="64">
        <v>16</v>
      </c>
      <c r="B64" s="65" t="str">
        <f>Prezence!B17</f>
        <v>Milan Wagner</v>
      </c>
      <c r="C64" s="65" t="str">
        <f>Prezence!C17</f>
        <v>SKK Rokycany</v>
      </c>
      <c r="D64" s="49">
        <v>84</v>
      </c>
      <c r="E64" s="49">
        <v>58</v>
      </c>
      <c r="F64" s="49">
        <v>0</v>
      </c>
      <c r="G64" s="50">
        <f>D64+E64</f>
        <v>142</v>
      </c>
      <c r="H64" s="50">
        <f>SUM(D64:D67)</f>
        <v>366</v>
      </c>
      <c r="I64" s="50">
        <f>SUM(E64:E67)</f>
        <v>219</v>
      </c>
      <c r="J64" s="50">
        <f>SUM(F64:F67)</f>
        <v>1</v>
      </c>
      <c r="K64" s="51">
        <f>SUM(G64:G67)</f>
        <v>585</v>
      </c>
      <c r="M64" s="52" t="str">
        <f>B64</f>
        <v>Milan Wagner</v>
      </c>
      <c r="N64" s="53" t="str">
        <f>C64</f>
        <v>SKK Rokycany</v>
      </c>
      <c r="O64" s="54">
        <f>H64</f>
        <v>366</v>
      </c>
      <c r="P64" s="54">
        <f>I64</f>
        <v>219</v>
      </c>
      <c r="Q64" s="54">
        <f>J64</f>
        <v>1</v>
      </c>
      <c r="R64" s="54">
        <f>K64</f>
        <v>585</v>
      </c>
      <c r="T64" s="54">
        <f>G64+G65</f>
        <v>271</v>
      </c>
    </row>
    <row r="65" spans="1:20" x14ac:dyDescent="0.2">
      <c r="A65" s="64"/>
      <c r="B65" s="65"/>
      <c r="C65" s="65"/>
      <c r="D65" s="49">
        <v>86</v>
      </c>
      <c r="E65" s="49">
        <v>43</v>
      </c>
      <c r="F65" s="49">
        <v>0</v>
      </c>
      <c r="G65" s="50">
        <f>D65+E65</f>
        <v>129</v>
      </c>
      <c r="M65" s="48"/>
      <c r="N65" s="48"/>
    </row>
    <row r="66" spans="1:20" x14ac:dyDescent="0.2">
      <c r="A66" s="64"/>
      <c r="B66" s="65"/>
      <c r="C66" s="65"/>
      <c r="D66" s="49">
        <v>90</v>
      </c>
      <c r="E66" s="49">
        <v>65</v>
      </c>
      <c r="F66" s="49">
        <v>0</v>
      </c>
      <c r="G66" s="50">
        <f>D66+E66</f>
        <v>155</v>
      </c>
      <c r="K66" s="55" t="s">
        <v>68</v>
      </c>
      <c r="M66" s="48"/>
      <c r="N66" s="48"/>
      <c r="T66" s="54">
        <f>G66+G67</f>
        <v>314</v>
      </c>
    </row>
    <row r="67" spans="1:20" x14ac:dyDescent="0.2">
      <c r="A67" s="64"/>
      <c r="B67" s="65"/>
      <c r="C67" s="65"/>
      <c r="D67" s="49">
        <v>106</v>
      </c>
      <c r="E67" s="49">
        <v>53</v>
      </c>
      <c r="F67" s="49">
        <v>1</v>
      </c>
      <c r="G67" s="50">
        <f>D67+E67</f>
        <v>159</v>
      </c>
      <c r="M67" s="56"/>
      <c r="N67" s="56"/>
    </row>
    <row r="68" spans="1:20" x14ac:dyDescent="0.2">
      <c r="A68" s="64">
        <v>17</v>
      </c>
      <c r="B68" s="65" t="str">
        <f>Prezence!B18</f>
        <v>Milan Findejs</v>
      </c>
      <c r="C68" s="65" t="str">
        <f>Prezence!C18</f>
        <v>CB Dobřany</v>
      </c>
      <c r="D68" s="49">
        <v>86</v>
      </c>
      <c r="E68" s="49">
        <v>35</v>
      </c>
      <c r="F68" s="49">
        <v>2</v>
      </c>
      <c r="G68" s="50">
        <f>D68+E68</f>
        <v>121</v>
      </c>
      <c r="H68" s="50">
        <f>SUM(D68:D71)</f>
        <v>365</v>
      </c>
      <c r="I68" s="50">
        <f>SUM(E68:E71)</f>
        <v>161</v>
      </c>
      <c r="J68" s="50">
        <f>SUM(F68:F71)</f>
        <v>6</v>
      </c>
      <c r="K68" s="51">
        <f>SUM(G68:G71)</f>
        <v>526</v>
      </c>
      <c r="M68" s="52" t="str">
        <f>B68</f>
        <v>Milan Findejs</v>
      </c>
      <c r="N68" s="53" t="str">
        <f>C68</f>
        <v>CB Dobřany</v>
      </c>
      <c r="O68" s="54">
        <f>H68</f>
        <v>365</v>
      </c>
      <c r="P68" s="54">
        <f>I68</f>
        <v>161</v>
      </c>
      <c r="Q68" s="54">
        <f>J68</f>
        <v>6</v>
      </c>
      <c r="R68" s="54">
        <f>K68</f>
        <v>526</v>
      </c>
      <c r="T68" s="54">
        <f>G68+G69</f>
        <v>264</v>
      </c>
    </row>
    <row r="69" spans="1:20" x14ac:dyDescent="0.2">
      <c r="A69" s="64"/>
      <c r="B69" s="65"/>
      <c r="C69" s="65"/>
      <c r="D69" s="49">
        <v>94</v>
      </c>
      <c r="E69" s="49">
        <v>49</v>
      </c>
      <c r="F69" s="49">
        <v>0</v>
      </c>
      <c r="G69" s="50">
        <f>D69+E69</f>
        <v>143</v>
      </c>
      <c r="M69" s="48"/>
      <c r="N69" s="48"/>
    </row>
    <row r="70" spans="1:20" x14ac:dyDescent="0.2">
      <c r="A70" s="64"/>
      <c r="B70" s="65"/>
      <c r="C70" s="65"/>
      <c r="D70" s="49">
        <v>86</v>
      </c>
      <c r="E70" s="49">
        <v>43</v>
      </c>
      <c r="F70" s="49">
        <v>2</v>
      </c>
      <c r="G70" s="50">
        <f>D70+E70</f>
        <v>129</v>
      </c>
      <c r="K70" s="55" t="s">
        <v>65</v>
      </c>
      <c r="M70" s="48"/>
      <c r="N70" s="48"/>
      <c r="T70" s="54">
        <f>G70+G71</f>
        <v>262</v>
      </c>
    </row>
    <row r="71" spans="1:20" x14ac:dyDescent="0.2">
      <c r="A71" s="64"/>
      <c r="B71" s="65"/>
      <c r="C71" s="65"/>
      <c r="D71" s="49">
        <v>99</v>
      </c>
      <c r="E71" s="49">
        <v>34</v>
      </c>
      <c r="F71" s="49">
        <v>2</v>
      </c>
      <c r="G71" s="50">
        <f>D71+E71</f>
        <v>133</v>
      </c>
      <c r="M71" s="56"/>
      <c r="N71" s="56"/>
    </row>
    <row r="72" spans="1:20" x14ac:dyDescent="0.2">
      <c r="A72" s="64">
        <v>18</v>
      </c>
      <c r="B72" s="65" t="str">
        <f>Prezence!B19</f>
        <v>Jiří Baloun</v>
      </c>
      <c r="C72" s="65" t="str">
        <f>Prezence!C19</f>
        <v>CB Dobřany</v>
      </c>
      <c r="D72" s="49">
        <v>103</v>
      </c>
      <c r="E72" s="49">
        <v>43</v>
      </c>
      <c r="F72" s="49">
        <v>0</v>
      </c>
      <c r="G72" s="50">
        <f>D72+E72</f>
        <v>146</v>
      </c>
      <c r="H72" s="50">
        <f>SUM(D72:D75)</f>
        <v>364</v>
      </c>
      <c r="I72" s="50">
        <f>SUM(E72:E75)</f>
        <v>199</v>
      </c>
      <c r="J72" s="50">
        <f>SUM(F72:F75)</f>
        <v>2</v>
      </c>
      <c r="K72" s="51">
        <f>SUM(G72:G75)</f>
        <v>563</v>
      </c>
      <c r="M72" s="52" t="str">
        <f>B72</f>
        <v>Jiří Baloun</v>
      </c>
      <c r="N72" s="53" t="str">
        <f>C72</f>
        <v>CB Dobřany</v>
      </c>
      <c r="O72" s="54">
        <f>H72</f>
        <v>364</v>
      </c>
      <c r="P72" s="54">
        <f>I72</f>
        <v>199</v>
      </c>
      <c r="Q72" s="54">
        <f>J72</f>
        <v>2</v>
      </c>
      <c r="R72" s="54">
        <f>K72</f>
        <v>563</v>
      </c>
      <c r="T72" s="54">
        <f>G72+G73</f>
        <v>279</v>
      </c>
    </row>
    <row r="73" spans="1:20" x14ac:dyDescent="0.2">
      <c r="A73" s="64"/>
      <c r="B73" s="65"/>
      <c r="C73" s="65"/>
      <c r="D73" s="49">
        <v>90</v>
      </c>
      <c r="E73" s="49">
        <v>43</v>
      </c>
      <c r="F73" s="49">
        <v>0</v>
      </c>
      <c r="G73" s="50">
        <f>D73+E73</f>
        <v>133</v>
      </c>
      <c r="M73" s="48"/>
      <c r="N73" s="48"/>
    </row>
    <row r="74" spans="1:20" x14ac:dyDescent="0.2">
      <c r="A74" s="64"/>
      <c r="B74" s="65"/>
      <c r="C74" s="65"/>
      <c r="D74" s="49">
        <v>91</v>
      </c>
      <c r="E74" s="49">
        <v>53</v>
      </c>
      <c r="F74" s="49">
        <v>1</v>
      </c>
      <c r="G74" s="50">
        <f>D74+E74</f>
        <v>144</v>
      </c>
      <c r="K74" s="55" t="s">
        <v>66</v>
      </c>
      <c r="M74" s="48"/>
      <c r="N74" s="48"/>
      <c r="T74" s="54">
        <f>G74+G75</f>
        <v>284</v>
      </c>
    </row>
    <row r="75" spans="1:20" x14ac:dyDescent="0.2">
      <c r="A75" s="64"/>
      <c r="B75" s="65"/>
      <c r="C75" s="65"/>
      <c r="D75" s="49">
        <v>80</v>
      </c>
      <c r="E75" s="49">
        <v>60</v>
      </c>
      <c r="F75" s="49">
        <v>1</v>
      </c>
      <c r="G75" s="50">
        <f>D75+E75</f>
        <v>140</v>
      </c>
      <c r="M75" s="56"/>
      <c r="N75" s="56"/>
    </row>
    <row r="76" spans="1:20" x14ac:dyDescent="0.2">
      <c r="A76" s="64">
        <v>19</v>
      </c>
      <c r="B76" s="65" t="str">
        <f>Prezence!B20</f>
        <v>Milan Svoboda</v>
      </c>
      <c r="C76" s="65" t="str">
        <f>Prezence!C20</f>
        <v>CB Dobřany</v>
      </c>
      <c r="D76" s="49">
        <v>96</v>
      </c>
      <c r="E76" s="49">
        <v>34</v>
      </c>
      <c r="F76" s="49">
        <v>0</v>
      </c>
      <c r="G76" s="50">
        <f>D76+E76</f>
        <v>130</v>
      </c>
      <c r="H76" s="50">
        <f>SUM(D76:D79)</f>
        <v>374</v>
      </c>
      <c r="I76" s="50">
        <f>SUM(E76:E79)</f>
        <v>182</v>
      </c>
      <c r="J76" s="50">
        <f>SUM(F76:F79)</f>
        <v>0</v>
      </c>
      <c r="K76" s="51">
        <f>SUM(G76:G79)</f>
        <v>556</v>
      </c>
      <c r="M76" s="52" t="str">
        <f>B76</f>
        <v>Milan Svoboda</v>
      </c>
      <c r="N76" s="53" t="str">
        <f>C76</f>
        <v>CB Dobřany</v>
      </c>
      <c r="O76" s="54">
        <f>H76</f>
        <v>374</v>
      </c>
      <c r="P76" s="54">
        <f>I76</f>
        <v>182</v>
      </c>
      <c r="Q76" s="54">
        <f>J76</f>
        <v>0</v>
      </c>
      <c r="R76" s="54">
        <f>K76</f>
        <v>556</v>
      </c>
      <c r="T76" s="54">
        <f>G76+G77</f>
        <v>259</v>
      </c>
    </row>
    <row r="77" spans="1:20" x14ac:dyDescent="0.2">
      <c r="A77" s="64"/>
      <c r="B77" s="65"/>
      <c r="C77" s="65"/>
      <c r="D77" s="49">
        <v>86</v>
      </c>
      <c r="E77" s="49">
        <v>43</v>
      </c>
      <c r="F77" s="49">
        <v>0</v>
      </c>
      <c r="G77" s="50">
        <f>D77+E77</f>
        <v>129</v>
      </c>
      <c r="M77" s="48"/>
      <c r="N77" s="48"/>
    </row>
    <row r="78" spans="1:20" x14ac:dyDescent="0.2">
      <c r="A78" s="64"/>
      <c r="B78" s="65"/>
      <c r="C78" s="65"/>
      <c r="D78" s="49">
        <v>92</v>
      </c>
      <c r="E78" s="49">
        <v>60</v>
      </c>
      <c r="F78" s="49">
        <v>0</v>
      </c>
      <c r="G78" s="50">
        <f>D78+E78</f>
        <v>152</v>
      </c>
      <c r="K78" s="55" t="s">
        <v>67</v>
      </c>
      <c r="M78" s="48"/>
      <c r="N78" s="48"/>
      <c r="T78" s="54">
        <f>G78+G79</f>
        <v>297</v>
      </c>
    </row>
    <row r="79" spans="1:20" x14ac:dyDescent="0.2">
      <c r="A79" s="64"/>
      <c r="B79" s="65"/>
      <c r="C79" s="65"/>
      <c r="D79" s="49">
        <v>100</v>
      </c>
      <c r="E79" s="49">
        <v>45</v>
      </c>
      <c r="F79" s="49">
        <v>0</v>
      </c>
      <c r="G79" s="50">
        <f>D79+E79</f>
        <v>145</v>
      </c>
      <c r="M79" s="56"/>
      <c r="N79" s="56"/>
    </row>
    <row r="80" spans="1:20" x14ac:dyDescent="0.2">
      <c r="A80" s="64">
        <v>20</v>
      </c>
      <c r="B80" s="65" t="str">
        <f>Prezence!B21</f>
        <v>Michal Šneberger</v>
      </c>
      <c r="C80" s="65" t="str">
        <f>Prezence!C21</f>
        <v>CB Dobřany</v>
      </c>
      <c r="D80" s="49">
        <v>83</v>
      </c>
      <c r="E80" s="49">
        <v>43</v>
      </c>
      <c r="F80" s="49">
        <v>2</v>
      </c>
      <c r="G80" s="50">
        <f>D80+E80</f>
        <v>126</v>
      </c>
      <c r="H80" s="50">
        <f>SUM(D80:D83)</f>
        <v>378</v>
      </c>
      <c r="I80" s="50">
        <f>SUM(E80:E83)</f>
        <v>191</v>
      </c>
      <c r="J80" s="50">
        <f>SUM(F80:F83)</f>
        <v>4</v>
      </c>
      <c r="K80" s="51">
        <f>SUM(G80:G83)</f>
        <v>569</v>
      </c>
      <c r="M80" s="52" t="str">
        <f>B80</f>
        <v>Michal Šneberger</v>
      </c>
      <c r="N80" s="53" t="str">
        <f>C80</f>
        <v>CB Dobřany</v>
      </c>
      <c r="O80" s="54">
        <f>H80</f>
        <v>378</v>
      </c>
      <c r="P80" s="54">
        <f>I80</f>
        <v>191</v>
      </c>
      <c r="Q80" s="54">
        <f>J80</f>
        <v>4</v>
      </c>
      <c r="R80" s="54">
        <f>K80</f>
        <v>569</v>
      </c>
      <c r="T80" s="54">
        <f>G80+G81</f>
        <v>262</v>
      </c>
    </row>
    <row r="81" spans="1:20" x14ac:dyDescent="0.2">
      <c r="A81" s="64"/>
      <c r="B81" s="65"/>
      <c r="C81" s="65"/>
      <c r="D81" s="49">
        <v>91</v>
      </c>
      <c r="E81" s="49">
        <v>45</v>
      </c>
      <c r="F81" s="49">
        <v>1</v>
      </c>
      <c r="G81" s="50">
        <f>D81+E81</f>
        <v>136</v>
      </c>
      <c r="M81" s="48"/>
      <c r="N81" s="48"/>
    </row>
    <row r="82" spans="1:20" x14ac:dyDescent="0.2">
      <c r="A82" s="64"/>
      <c r="B82" s="65"/>
      <c r="C82" s="65"/>
      <c r="D82" s="49">
        <v>100</v>
      </c>
      <c r="E82" s="49">
        <v>49</v>
      </c>
      <c r="F82" s="49">
        <v>1</v>
      </c>
      <c r="G82" s="50">
        <f>D82+E82</f>
        <v>149</v>
      </c>
      <c r="K82" s="55" t="s">
        <v>68</v>
      </c>
      <c r="M82" s="48"/>
      <c r="N82" s="48"/>
      <c r="T82" s="54">
        <f>G82+G83</f>
        <v>307</v>
      </c>
    </row>
    <row r="83" spans="1:20" x14ac:dyDescent="0.2">
      <c r="A83" s="64"/>
      <c r="B83" s="65"/>
      <c r="C83" s="65"/>
      <c r="D83" s="49">
        <v>104</v>
      </c>
      <c r="E83" s="49">
        <v>54</v>
      </c>
      <c r="F83" s="49">
        <v>0</v>
      </c>
      <c r="G83" s="50">
        <f>D83+E83</f>
        <v>158</v>
      </c>
      <c r="M83" s="56"/>
      <c r="N83" s="56"/>
    </row>
    <row r="84" spans="1:20" x14ac:dyDescent="0.2">
      <c r="A84" s="64">
        <v>21</v>
      </c>
      <c r="B84" s="65" t="str">
        <f>Prezence!B22</f>
        <v>Josef Fišer ml.</v>
      </c>
      <c r="C84" s="65" t="str">
        <f>Prezence!C22</f>
        <v>CB Dobřany</v>
      </c>
      <c r="D84" s="49">
        <v>84</v>
      </c>
      <c r="E84" s="49">
        <v>42</v>
      </c>
      <c r="F84" s="49">
        <v>1</v>
      </c>
      <c r="G84" s="50">
        <f>D84+E84</f>
        <v>126</v>
      </c>
      <c r="H84" s="50">
        <f>SUM(D84:D87)</f>
        <v>371</v>
      </c>
      <c r="I84" s="50">
        <f>SUM(E84:E87)</f>
        <v>173</v>
      </c>
      <c r="J84" s="50">
        <f>SUM(F84:F87)</f>
        <v>7</v>
      </c>
      <c r="K84" s="51">
        <f>SUM(G84:G87)</f>
        <v>544</v>
      </c>
      <c r="M84" s="52" t="str">
        <f>B84</f>
        <v>Josef Fišer ml.</v>
      </c>
      <c r="N84" s="53" t="str">
        <f>C84</f>
        <v>CB Dobřany</v>
      </c>
      <c r="O84" s="54">
        <f>H84</f>
        <v>371</v>
      </c>
      <c r="P84" s="54">
        <f>I84</f>
        <v>173</v>
      </c>
      <c r="Q84" s="54">
        <f>J84</f>
        <v>7</v>
      </c>
      <c r="R84" s="54">
        <f>K84</f>
        <v>544</v>
      </c>
      <c r="T84" s="54">
        <f>G84+G85</f>
        <v>273</v>
      </c>
    </row>
    <row r="85" spans="1:20" x14ac:dyDescent="0.2">
      <c r="A85" s="64"/>
      <c r="B85" s="65"/>
      <c r="C85" s="65"/>
      <c r="D85" s="49">
        <v>93</v>
      </c>
      <c r="E85" s="49">
        <v>54</v>
      </c>
      <c r="F85" s="49">
        <v>2</v>
      </c>
      <c r="G85" s="50">
        <f>D85+E85</f>
        <v>147</v>
      </c>
      <c r="M85" s="48"/>
      <c r="N85" s="48"/>
    </row>
    <row r="86" spans="1:20" x14ac:dyDescent="0.2">
      <c r="A86" s="64"/>
      <c r="B86" s="65"/>
      <c r="C86" s="65"/>
      <c r="D86" s="49">
        <v>95</v>
      </c>
      <c r="E86" s="49">
        <v>36</v>
      </c>
      <c r="F86" s="49">
        <v>3</v>
      </c>
      <c r="G86" s="50">
        <f>D86+E86</f>
        <v>131</v>
      </c>
      <c r="K86" s="55" t="s">
        <v>65</v>
      </c>
      <c r="M86" s="48"/>
      <c r="N86" s="48"/>
      <c r="T86" s="54">
        <f>G86+G87</f>
        <v>271</v>
      </c>
    </row>
    <row r="87" spans="1:20" x14ac:dyDescent="0.2">
      <c r="A87" s="64"/>
      <c r="B87" s="65"/>
      <c r="C87" s="65"/>
      <c r="D87" s="49">
        <v>99</v>
      </c>
      <c r="E87" s="49">
        <v>41</v>
      </c>
      <c r="F87" s="49">
        <v>1</v>
      </c>
      <c r="G87" s="50">
        <f>D87+E87</f>
        <v>140</v>
      </c>
      <c r="M87" s="56"/>
      <c r="N87" s="56"/>
    </row>
    <row r="88" spans="1:20" x14ac:dyDescent="0.2">
      <c r="A88" s="64">
        <v>22</v>
      </c>
      <c r="B88" s="65" t="str">
        <f>Prezence!B23</f>
        <v>Miroslav Pivoňka</v>
      </c>
      <c r="C88" s="65" t="str">
        <f>Prezence!C23</f>
        <v>TJ Sokol Újezd sv. Kříže</v>
      </c>
      <c r="D88" s="49">
        <v>102</v>
      </c>
      <c r="E88" s="49">
        <v>26</v>
      </c>
      <c r="F88" s="49">
        <v>1</v>
      </c>
      <c r="G88" s="50">
        <f>D88+E88</f>
        <v>128</v>
      </c>
      <c r="H88" s="50">
        <f>SUM(D88:D91)</f>
        <v>376</v>
      </c>
      <c r="I88" s="50">
        <f>SUM(E88:E91)</f>
        <v>133</v>
      </c>
      <c r="J88" s="50">
        <f>SUM(F88:F91)</f>
        <v>5</v>
      </c>
      <c r="K88" s="51">
        <f>SUM(G88:G91)</f>
        <v>509</v>
      </c>
      <c r="M88" s="52" t="str">
        <f>B88</f>
        <v>Miroslav Pivoňka</v>
      </c>
      <c r="N88" s="53" t="str">
        <f>C88</f>
        <v>TJ Sokol Újezd sv. Kříže</v>
      </c>
      <c r="O88" s="54">
        <f>H88</f>
        <v>376</v>
      </c>
      <c r="P88" s="54">
        <f>I88</f>
        <v>133</v>
      </c>
      <c r="Q88" s="54">
        <f>J88</f>
        <v>5</v>
      </c>
      <c r="R88" s="54">
        <f>K88</f>
        <v>509</v>
      </c>
      <c r="T88" s="54">
        <f>G88+G89</f>
        <v>256</v>
      </c>
    </row>
    <row r="89" spans="1:20" x14ac:dyDescent="0.2">
      <c r="A89" s="64"/>
      <c r="B89" s="65"/>
      <c r="C89" s="65"/>
      <c r="D89" s="49">
        <v>93</v>
      </c>
      <c r="E89" s="49">
        <v>35</v>
      </c>
      <c r="F89" s="49">
        <v>3</v>
      </c>
      <c r="G89" s="50">
        <f>D89+E89</f>
        <v>128</v>
      </c>
      <c r="M89" s="48"/>
      <c r="N89" s="48"/>
    </row>
    <row r="90" spans="1:20" x14ac:dyDescent="0.2">
      <c r="A90" s="64"/>
      <c r="B90" s="65"/>
      <c r="C90" s="65"/>
      <c r="D90" s="49">
        <v>81</v>
      </c>
      <c r="E90" s="49">
        <v>40</v>
      </c>
      <c r="F90" s="49">
        <v>1</v>
      </c>
      <c r="G90" s="50">
        <f>D90+E90</f>
        <v>121</v>
      </c>
      <c r="K90" s="55" t="s">
        <v>66</v>
      </c>
      <c r="M90" s="48"/>
      <c r="N90" s="48"/>
      <c r="T90" s="54">
        <f>G90+G91</f>
        <v>253</v>
      </c>
    </row>
    <row r="91" spans="1:20" x14ac:dyDescent="0.2">
      <c r="A91" s="64"/>
      <c r="B91" s="65"/>
      <c r="C91" s="65"/>
      <c r="D91" s="49">
        <v>100</v>
      </c>
      <c r="E91" s="49">
        <v>32</v>
      </c>
      <c r="F91" s="49">
        <v>0</v>
      </c>
      <c r="G91" s="50">
        <f>D91+E91</f>
        <v>132</v>
      </c>
      <c r="M91" s="56"/>
      <c r="N91" s="56"/>
    </row>
    <row r="92" spans="1:20" x14ac:dyDescent="0.2">
      <c r="A92" s="64">
        <v>23</v>
      </c>
      <c r="B92" s="65" t="str">
        <f>Prezence!B24</f>
        <v>Michael Kotal</v>
      </c>
      <c r="C92" s="65" t="str">
        <f>Prezence!C24</f>
        <v>TJ Sokol Zahořany</v>
      </c>
      <c r="D92" s="49">
        <v>107</v>
      </c>
      <c r="E92" s="49">
        <v>44</v>
      </c>
      <c r="F92" s="49">
        <v>0</v>
      </c>
      <c r="G92" s="50">
        <f>D92+E92</f>
        <v>151</v>
      </c>
      <c r="H92" s="50">
        <f>SUM(D92:D95)</f>
        <v>409</v>
      </c>
      <c r="I92" s="50">
        <f>SUM(E92:E95)</f>
        <v>226</v>
      </c>
      <c r="J92" s="50">
        <f>SUM(F92:F95)</f>
        <v>0</v>
      </c>
      <c r="K92" s="51">
        <f>SUM(G92:G95)</f>
        <v>635</v>
      </c>
      <c r="M92" s="52" t="str">
        <f>B92</f>
        <v>Michael Kotal</v>
      </c>
      <c r="N92" s="53" t="str">
        <f>C92</f>
        <v>TJ Sokol Zahořany</v>
      </c>
      <c r="O92" s="54">
        <f>H92</f>
        <v>409</v>
      </c>
      <c r="P92" s="54">
        <f>I92</f>
        <v>226</v>
      </c>
      <c r="Q92" s="54">
        <f>J92</f>
        <v>0</v>
      </c>
      <c r="R92" s="54">
        <f>K92</f>
        <v>635</v>
      </c>
      <c r="T92" s="54">
        <f>G92+G93</f>
        <v>342</v>
      </c>
    </row>
    <row r="93" spans="1:20" x14ac:dyDescent="0.2">
      <c r="A93" s="64"/>
      <c r="B93" s="65"/>
      <c r="C93" s="65"/>
      <c r="D93" s="49">
        <v>102</v>
      </c>
      <c r="E93" s="49">
        <v>89</v>
      </c>
      <c r="F93" s="49">
        <v>0</v>
      </c>
      <c r="G93" s="50">
        <f>D93+E93</f>
        <v>191</v>
      </c>
      <c r="M93" s="48"/>
      <c r="N93" s="48"/>
    </row>
    <row r="94" spans="1:20" x14ac:dyDescent="0.2">
      <c r="A94" s="64"/>
      <c r="B94" s="65"/>
      <c r="C94" s="65"/>
      <c r="D94" s="49">
        <v>103</v>
      </c>
      <c r="E94" s="49">
        <v>52</v>
      </c>
      <c r="F94" s="49">
        <v>0</v>
      </c>
      <c r="G94" s="50">
        <f>D94+E94</f>
        <v>155</v>
      </c>
      <c r="K94" s="55" t="s">
        <v>67</v>
      </c>
      <c r="M94" s="48"/>
      <c r="N94" s="48"/>
      <c r="T94" s="54">
        <f>G94+G95</f>
        <v>293</v>
      </c>
    </row>
    <row r="95" spans="1:20" x14ac:dyDescent="0.2">
      <c r="A95" s="64"/>
      <c r="B95" s="65"/>
      <c r="C95" s="65"/>
      <c r="D95" s="49">
        <v>97</v>
      </c>
      <c r="E95" s="49">
        <v>41</v>
      </c>
      <c r="F95" s="49">
        <v>0</v>
      </c>
      <c r="G95" s="50">
        <f>D95+E95</f>
        <v>138</v>
      </c>
      <c r="M95" s="56"/>
      <c r="N95" s="56"/>
    </row>
    <row r="96" spans="1:20" x14ac:dyDescent="0.2">
      <c r="A96" s="64">
        <v>24</v>
      </c>
      <c r="B96" s="65" t="str">
        <f>Prezence!B25</f>
        <v>Jiří Zenefels</v>
      </c>
      <c r="C96" s="65" t="str">
        <f>Prezence!C25</f>
        <v>TJ Sokol Zahořany</v>
      </c>
      <c r="D96" s="49">
        <v>100</v>
      </c>
      <c r="E96" s="49">
        <v>36</v>
      </c>
      <c r="F96" s="49">
        <v>2</v>
      </c>
      <c r="G96" s="50">
        <f>D96+E96</f>
        <v>136</v>
      </c>
      <c r="H96" s="50">
        <f>SUM(D96:D99)</f>
        <v>359</v>
      </c>
      <c r="I96" s="50">
        <f>SUM(E96:E99)</f>
        <v>151</v>
      </c>
      <c r="J96" s="50">
        <f>SUM(F96:F99)</f>
        <v>5</v>
      </c>
      <c r="K96" s="51">
        <f>SUM(G96:G99)</f>
        <v>510</v>
      </c>
      <c r="M96" s="52" t="str">
        <f>B96</f>
        <v>Jiří Zenefels</v>
      </c>
      <c r="N96" s="53" t="str">
        <f>C96</f>
        <v>TJ Sokol Zahořany</v>
      </c>
      <c r="O96" s="54">
        <f>H96</f>
        <v>359</v>
      </c>
      <c r="P96" s="54">
        <f>I96</f>
        <v>151</v>
      </c>
      <c r="Q96" s="54">
        <f>J96</f>
        <v>5</v>
      </c>
      <c r="R96" s="54">
        <f>K96</f>
        <v>510</v>
      </c>
      <c r="T96" s="54">
        <f>G96+G97</f>
        <v>264</v>
      </c>
    </row>
    <row r="97" spans="1:20" x14ac:dyDescent="0.2">
      <c r="A97" s="64"/>
      <c r="B97" s="65"/>
      <c r="C97" s="65"/>
      <c r="D97" s="49">
        <v>92</v>
      </c>
      <c r="E97" s="49">
        <v>36</v>
      </c>
      <c r="F97" s="49">
        <v>2</v>
      </c>
      <c r="G97" s="50">
        <f>D97+E97</f>
        <v>128</v>
      </c>
      <c r="M97" s="48"/>
      <c r="N97" s="48"/>
    </row>
    <row r="98" spans="1:20" x14ac:dyDescent="0.2">
      <c r="A98" s="64"/>
      <c r="B98" s="65"/>
      <c r="C98" s="65"/>
      <c r="D98" s="49">
        <v>83</v>
      </c>
      <c r="E98" s="49">
        <v>44</v>
      </c>
      <c r="F98" s="49">
        <v>0</v>
      </c>
      <c r="G98" s="50">
        <f>D98+E98</f>
        <v>127</v>
      </c>
      <c r="K98" s="55" t="s">
        <v>68</v>
      </c>
      <c r="M98" s="48"/>
      <c r="N98" s="48"/>
      <c r="T98" s="54">
        <f>G98+G99</f>
        <v>246</v>
      </c>
    </row>
    <row r="99" spans="1:20" x14ac:dyDescent="0.2">
      <c r="A99" s="64"/>
      <c r="B99" s="65"/>
      <c r="C99" s="65"/>
      <c r="D99" s="49">
        <v>84</v>
      </c>
      <c r="E99" s="49">
        <v>35</v>
      </c>
      <c r="F99" s="49">
        <v>1</v>
      </c>
      <c r="G99" s="50">
        <f>D99+E99</f>
        <v>119</v>
      </c>
      <c r="M99" s="56"/>
      <c r="N99" s="56"/>
    </row>
    <row r="100" spans="1:20" ht="12.75" customHeight="1" x14ac:dyDescent="0.2">
      <c r="A100" s="64">
        <v>25</v>
      </c>
      <c r="B100" s="65" t="str">
        <f>Prezence!B26</f>
        <v>Pavel Andrlík ml.</v>
      </c>
      <c r="C100" s="65" t="str">
        <f>Prezence!C26</f>
        <v>SKK Rokycany</v>
      </c>
      <c r="D100" s="49">
        <v>85</v>
      </c>
      <c r="E100" s="49">
        <v>45</v>
      </c>
      <c r="F100" s="49">
        <v>0</v>
      </c>
      <c r="G100" s="50">
        <f>D100+E100</f>
        <v>130</v>
      </c>
      <c r="H100" s="50">
        <f>SUM(D100:D103)</f>
        <v>354</v>
      </c>
      <c r="I100" s="50">
        <f>SUM(E100:E103)</f>
        <v>231</v>
      </c>
      <c r="J100" s="50">
        <f>SUM(F100:F103)</f>
        <v>1</v>
      </c>
      <c r="K100" s="51">
        <f>SUM(G100:G103)</f>
        <v>585</v>
      </c>
      <c r="M100" s="52" t="str">
        <f>B100</f>
        <v>Pavel Andrlík ml.</v>
      </c>
      <c r="N100" s="53" t="str">
        <f>C100</f>
        <v>SKK Rokycany</v>
      </c>
      <c r="O100" s="54">
        <f>H100</f>
        <v>354</v>
      </c>
      <c r="P100" s="54">
        <f>I100</f>
        <v>231</v>
      </c>
      <c r="Q100" s="54">
        <f>J100</f>
        <v>1</v>
      </c>
      <c r="R100" s="54">
        <f>K100</f>
        <v>585</v>
      </c>
      <c r="T100" s="54">
        <f>G100+G101</f>
        <v>267</v>
      </c>
    </row>
    <row r="101" spans="1:20" ht="12.75" customHeight="1" x14ac:dyDescent="0.2">
      <c r="A101" s="64"/>
      <c r="B101" s="65"/>
      <c r="C101" s="65"/>
      <c r="D101" s="49">
        <v>84</v>
      </c>
      <c r="E101" s="49">
        <v>53</v>
      </c>
      <c r="F101" s="49">
        <v>1</v>
      </c>
      <c r="G101" s="50">
        <f>D101+E101</f>
        <v>137</v>
      </c>
      <c r="M101" s="48"/>
      <c r="N101" s="48"/>
    </row>
    <row r="102" spans="1:20" ht="12.75" customHeight="1" x14ac:dyDescent="0.2">
      <c r="A102" s="64"/>
      <c r="B102" s="65"/>
      <c r="C102" s="65"/>
      <c r="D102" s="49">
        <v>103</v>
      </c>
      <c r="E102" s="49">
        <v>72</v>
      </c>
      <c r="F102" s="49">
        <v>0</v>
      </c>
      <c r="G102" s="50">
        <f>D102+E102</f>
        <v>175</v>
      </c>
      <c r="K102" s="55" t="s">
        <v>65</v>
      </c>
      <c r="M102" s="48"/>
      <c r="N102" s="48"/>
      <c r="T102" s="54">
        <f>G102+G103</f>
        <v>318</v>
      </c>
    </row>
    <row r="103" spans="1:20" ht="12.75" customHeight="1" x14ac:dyDescent="0.2">
      <c r="A103" s="64"/>
      <c r="B103" s="65"/>
      <c r="C103" s="65"/>
      <c r="D103" s="49">
        <v>82</v>
      </c>
      <c r="E103" s="49">
        <v>61</v>
      </c>
      <c r="F103" s="49">
        <v>0</v>
      </c>
      <c r="G103" s="50">
        <f>D103+E103</f>
        <v>143</v>
      </c>
      <c r="M103" s="56"/>
      <c r="N103" s="56"/>
    </row>
    <row r="104" spans="1:20" ht="12.75" customHeight="1" x14ac:dyDescent="0.2">
      <c r="A104" s="64">
        <v>26</v>
      </c>
      <c r="B104" s="65" t="str">
        <f>Prezence!B27</f>
        <v>Filip Löffelmann</v>
      </c>
      <c r="C104" s="65" t="str">
        <f>Prezence!C27</f>
        <v>TJ Sokol Kdyně</v>
      </c>
      <c r="D104" s="49">
        <v>77</v>
      </c>
      <c r="E104" s="49">
        <v>35</v>
      </c>
      <c r="F104" s="49">
        <v>1</v>
      </c>
      <c r="G104" s="50">
        <f>D104+E104</f>
        <v>112</v>
      </c>
      <c r="H104" s="50">
        <f>SUM(D104:D107)</f>
        <v>362</v>
      </c>
      <c r="I104" s="50">
        <f>SUM(E104:E107)</f>
        <v>184</v>
      </c>
      <c r="J104" s="50">
        <f>SUM(F104:F107)</f>
        <v>5</v>
      </c>
      <c r="K104" s="51">
        <f>SUM(G104:G107)</f>
        <v>546</v>
      </c>
      <c r="M104" s="52" t="str">
        <f>B104</f>
        <v>Filip Löffelmann</v>
      </c>
      <c r="N104" s="53" t="str">
        <f>C104</f>
        <v>TJ Sokol Kdyně</v>
      </c>
      <c r="O104" s="54">
        <f>H104</f>
        <v>362</v>
      </c>
      <c r="P104" s="54">
        <f>I104</f>
        <v>184</v>
      </c>
      <c r="Q104" s="54">
        <f>J104</f>
        <v>5</v>
      </c>
      <c r="R104" s="54">
        <f>K104</f>
        <v>546</v>
      </c>
      <c r="T104" s="54">
        <f>G104+G105</f>
        <v>259</v>
      </c>
    </row>
    <row r="105" spans="1:20" ht="12.75" customHeight="1" x14ac:dyDescent="0.2">
      <c r="A105" s="64"/>
      <c r="B105" s="65"/>
      <c r="C105" s="65"/>
      <c r="D105" s="49">
        <v>84</v>
      </c>
      <c r="E105" s="49">
        <v>63</v>
      </c>
      <c r="F105" s="49">
        <v>2</v>
      </c>
      <c r="G105" s="50">
        <f>D105+E105</f>
        <v>147</v>
      </c>
      <c r="M105" s="48"/>
      <c r="N105" s="48"/>
    </row>
    <row r="106" spans="1:20" ht="12.75" customHeight="1" x14ac:dyDescent="0.2">
      <c r="A106" s="64"/>
      <c r="B106" s="65"/>
      <c r="C106" s="65"/>
      <c r="D106" s="49">
        <v>95</v>
      </c>
      <c r="E106" s="49">
        <v>53</v>
      </c>
      <c r="F106" s="49">
        <v>0</v>
      </c>
      <c r="G106" s="50">
        <f>D106+E106</f>
        <v>148</v>
      </c>
      <c r="K106" s="55" t="s">
        <v>66</v>
      </c>
      <c r="M106" s="48"/>
      <c r="N106" s="48"/>
      <c r="T106" s="54">
        <f>G106+G107</f>
        <v>287</v>
      </c>
    </row>
    <row r="107" spans="1:20" ht="12.75" customHeight="1" x14ac:dyDescent="0.2">
      <c r="A107" s="64"/>
      <c r="B107" s="65"/>
      <c r="C107" s="65"/>
      <c r="D107" s="49">
        <v>106</v>
      </c>
      <c r="E107" s="49">
        <v>33</v>
      </c>
      <c r="F107" s="49">
        <v>2</v>
      </c>
      <c r="G107" s="50">
        <f>D107+E107</f>
        <v>139</v>
      </c>
      <c r="M107" s="56"/>
      <c r="N107" s="56"/>
    </row>
    <row r="108" spans="1:20" ht="12.75" customHeight="1" x14ac:dyDescent="0.2">
      <c r="A108" s="64">
        <v>27</v>
      </c>
      <c r="B108" s="65" t="str">
        <f>Prezence!B28</f>
        <v>Tomáš Timura</v>
      </c>
      <c r="C108" s="65" t="str">
        <f>Prezence!C28</f>
        <v>TJ Sokol Kdyně</v>
      </c>
      <c r="D108" s="49">
        <v>89</v>
      </c>
      <c r="E108" s="49">
        <v>53</v>
      </c>
      <c r="F108" s="49">
        <v>0</v>
      </c>
      <c r="G108" s="50">
        <f>D108+E108</f>
        <v>142</v>
      </c>
      <c r="H108" s="50">
        <f>SUM(D108:D111)</f>
        <v>362</v>
      </c>
      <c r="I108" s="50">
        <f>SUM(E108:E111)</f>
        <v>167</v>
      </c>
      <c r="J108" s="50">
        <f>SUM(F108:F111)</f>
        <v>5</v>
      </c>
      <c r="K108" s="51">
        <f>SUM(G108:G111)</f>
        <v>529</v>
      </c>
      <c r="M108" s="52" t="str">
        <f>B108</f>
        <v>Tomáš Timura</v>
      </c>
      <c r="N108" s="53" t="str">
        <f>C108</f>
        <v>TJ Sokol Kdyně</v>
      </c>
      <c r="O108" s="54">
        <f>H108</f>
        <v>362</v>
      </c>
      <c r="P108" s="54">
        <f>I108</f>
        <v>167</v>
      </c>
      <c r="Q108" s="54">
        <f>J108</f>
        <v>5</v>
      </c>
      <c r="R108" s="54">
        <f>K108</f>
        <v>529</v>
      </c>
      <c r="T108" s="54">
        <f>G108+G109</f>
        <v>257</v>
      </c>
    </row>
    <row r="109" spans="1:20" ht="12.75" customHeight="1" x14ac:dyDescent="0.2">
      <c r="A109" s="64"/>
      <c r="B109" s="65"/>
      <c r="C109" s="65"/>
      <c r="D109" s="49">
        <v>79</v>
      </c>
      <c r="E109" s="49">
        <v>36</v>
      </c>
      <c r="F109" s="49">
        <v>1</v>
      </c>
      <c r="G109" s="50">
        <f>D109+E109</f>
        <v>115</v>
      </c>
      <c r="M109" s="48"/>
      <c r="N109" s="48"/>
    </row>
    <row r="110" spans="1:20" ht="12.75" customHeight="1" x14ac:dyDescent="0.2">
      <c r="A110" s="64"/>
      <c r="B110" s="65"/>
      <c r="C110" s="65"/>
      <c r="D110" s="49">
        <v>98</v>
      </c>
      <c r="E110" s="49">
        <v>36</v>
      </c>
      <c r="F110" s="49">
        <v>2</v>
      </c>
      <c r="G110" s="50">
        <f>D110+E110</f>
        <v>134</v>
      </c>
      <c r="K110" s="55" t="s">
        <v>67</v>
      </c>
      <c r="M110" s="48"/>
      <c r="N110" s="48"/>
      <c r="T110" s="54">
        <f>G110+G111</f>
        <v>272</v>
      </c>
    </row>
    <row r="111" spans="1:20" ht="12.75" customHeight="1" x14ac:dyDescent="0.2">
      <c r="A111" s="64"/>
      <c r="B111" s="65"/>
      <c r="C111" s="65"/>
      <c r="D111" s="49">
        <v>96</v>
      </c>
      <c r="E111" s="49">
        <v>42</v>
      </c>
      <c r="F111" s="49">
        <v>2</v>
      </c>
      <c r="G111" s="50">
        <f>D111+E111</f>
        <v>138</v>
      </c>
      <c r="M111" s="56"/>
      <c r="N111" s="56"/>
    </row>
    <row r="112" spans="1:20" ht="12.75" customHeight="1" x14ac:dyDescent="0.2">
      <c r="A112" s="64">
        <v>28</v>
      </c>
      <c r="B112" s="65" t="str">
        <f>Prezence!B29</f>
        <v>Jiří Šlajer</v>
      </c>
      <c r="C112" s="65" t="str">
        <f>Prezence!C29</f>
        <v>Kuželky Holýšov</v>
      </c>
      <c r="D112" s="49">
        <v>97</v>
      </c>
      <c r="E112" s="49">
        <v>44</v>
      </c>
      <c r="F112" s="49">
        <v>0</v>
      </c>
      <c r="G112" s="50">
        <f>D112+E112</f>
        <v>141</v>
      </c>
      <c r="H112" s="50">
        <f>SUM(D112:D115)</f>
        <v>385</v>
      </c>
      <c r="I112" s="50">
        <f>SUM(E112:E115)</f>
        <v>182</v>
      </c>
      <c r="J112" s="50">
        <f>SUM(F112:F115)</f>
        <v>2</v>
      </c>
      <c r="K112" s="51">
        <f>SUM(G112:G115)</f>
        <v>567</v>
      </c>
      <c r="M112" s="52" t="str">
        <f>B112</f>
        <v>Jiří Šlajer</v>
      </c>
      <c r="N112" s="53" t="str">
        <f>C112</f>
        <v>Kuželky Holýšov</v>
      </c>
      <c r="O112" s="54">
        <f>H112</f>
        <v>385</v>
      </c>
      <c r="P112" s="54">
        <f>I112</f>
        <v>182</v>
      </c>
      <c r="Q112" s="54">
        <f>J112</f>
        <v>2</v>
      </c>
      <c r="R112" s="54">
        <f>K112</f>
        <v>567</v>
      </c>
      <c r="T112" s="54">
        <f>G112+G113</f>
        <v>289</v>
      </c>
    </row>
    <row r="113" spans="1:20" ht="12.75" customHeight="1" x14ac:dyDescent="0.2">
      <c r="A113" s="64"/>
      <c r="B113" s="65"/>
      <c r="C113" s="65"/>
      <c r="D113" s="49">
        <v>96</v>
      </c>
      <c r="E113" s="49">
        <v>52</v>
      </c>
      <c r="F113" s="49">
        <v>0</v>
      </c>
      <c r="G113" s="50">
        <f>D113+E113</f>
        <v>148</v>
      </c>
      <c r="M113" s="48"/>
      <c r="N113" s="48"/>
    </row>
    <row r="114" spans="1:20" ht="12.75" customHeight="1" x14ac:dyDescent="0.2">
      <c r="A114" s="64"/>
      <c r="B114" s="65"/>
      <c r="C114" s="65"/>
      <c r="D114" s="49">
        <v>98</v>
      </c>
      <c r="E114" s="49">
        <v>42</v>
      </c>
      <c r="F114" s="49">
        <v>1</v>
      </c>
      <c r="G114" s="50">
        <f>D114+E114</f>
        <v>140</v>
      </c>
      <c r="K114" s="55" t="s">
        <v>68</v>
      </c>
      <c r="M114" s="48"/>
      <c r="N114" s="48"/>
      <c r="T114" s="54">
        <f>G114+G115</f>
        <v>278</v>
      </c>
    </row>
    <row r="115" spans="1:20" ht="12.75" customHeight="1" x14ac:dyDescent="0.2">
      <c r="A115" s="64"/>
      <c r="B115" s="65"/>
      <c r="C115" s="65"/>
      <c r="D115" s="49">
        <v>94</v>
      </c>
      <c r="E115" s="49">
        <v>44</v>
      </c>
      <c r="F115" s="49">
        <v>1</v>
      </c>
      <c r="G115" s="50">
        <f>D115+E115</f>
        <v>138</v>
      </c>
      <c r="M115" s="56"/>
      <c r="N115" s="56"/>
    </row>
    <row r="116" spans="1:20" ht="12.75" customHeight="1" x14ac:dyDescent="0.2">
      <c r="A116" s="64">
        <v>29</v>
      </c>
      <c r="B116" s="65" t="str">
        <f>Prezence!B30</f>
        <v>Tomáš Vrba</v>
      </c>
      <c r="C116" s="65" t="str">
        <f>Prezence!C30</f>
        <v>TJ Havlovice</v>
      </c>
      <c r="D116" s="49">
        <v>78</v>
      </c>
      <c r="E116" s="49">
        <v>36</v>
      </c>
      <c r="F116" s="49">
        <v>3</v>
      </c>
      <c r="G116" s="50">
        <f>D116+E116</f>
        <v>114</v>
      </c>
      <c r="H116" s="50">
        <f>SUM(D116:D119)</f>
        <v>353</v>
      </c>
      <c r="I116" s="50">
        <f>SUM(E116:E119)</f>
        <v>147</v>
      </c>
      <c r="J116" s="50">
        <f>SUM(F116:F119)</f>
        <v>12</v>
      </c>
      <c r="K116" s="51">
        <f>SUM(G116:G119)</f>
        <v>500</v>
      </c>
      <c r="M116" s="52" t="str">
        <f>B116</f>
        <v>Tomáš Vrba</v>
      </c>
      <c r="N116" s="53" t="str">
        <f>C116</f>
        <v>TJ Havlovice</v>
      </c>
      <c r="O116" s="54">
        <f>H116</f>
        <v>353</v>
      </c>
      <c r="P116" s="54">
        <f>I116</f>
        <v>147</v>
      </c>
      <c r="Q116" s="54">
        <f>J116</f>
        <v>12</v>
      </c>
      <c r="R116" s="54">
        <f>K116</f>
        <v>500</v>
      </c>
      <c r="T116" s="54">
        <f>G116+G117</f>
        <v>239</v>
      </c>
    </row>
    <row r="117" spans="1:20" ht="12.75" customHeight="1" x14ac:dyDescent="0.2">
      <c r="A117" s="64"/>
      <c r="B117" s="65"/>
      <c r="C117" s="65"/>
      <c r="D117" s="49">
        <v>91</v>
      </c>
      <c r="E117" s="49">
        <v>34</v>
      </c>
      <c r="F117" s="49">
        <v>4</v>
      </c>
      <c r="G117" s="50">
        <f>D117+E117</f>
        <v>125</v>
      </c>
      <c r="M117" s="48"/>
      <c r="N117" s="48"/>
    </row>
    <row r="118" spans="1:20" ht="12.75" customHeight="1" x14ac:dyDescent="0.2">
      <c r="A118" s="64"/>
      <c r="B118" s="65"/>
      <c r="C118" s="65"/>
      <c r="D118" s="49">
        <v>91</v>
      </c>
      <c r="E118" s="49">
        <v>39</v>
      </c>
      <c r="F118" s="49">
        <v>4</v>
      </c>
      <c r="G118" s="50">
        <f>D118+E118</f>
        <v>130</v>
      </c>
      <c r="K118" s="55" t="s">
        <v>65</v>
      </c>
      <c r="M118" s="48"/>
      <c r="N118" s="48"/>
      <c r="T118" s="54">
        <f>G118+G119</f>
        <v>261</v>
      </c>
    </row>
    <row r="119" spans="1:20" ht="12.75" customHeight="1" x14ac:dyDescent="0.2">
      <c r="A119" s="64"/>
      <c r="B119" s="65"/>
      <c r="C119" s="65"/>
      <c r="D119" s="49">
        <v>93</v>
      </c>
      <c r="E119" s="49">
        <v>38</v>
      </c>
      <c r="F119" s="49">
        <v>1</v>
      </c>
      <c r="G119" s="50">
        <f>D119+E119</f>
        <v>131</v>
      </c>
      <c r="M119" s="56"/>
      <c r="N119" s="56"/>
    </row>
    <row r="120" spans="1:20" ht="12.75" customHeight="1" x14ac:dyDescent="0.2">
      <c r="A120" s="64">
        <v>30</v>
      </c>
      <c r="B120" s="65" t="str">
        <f>Prezence!B31</f>
        <v>Miloš Černohorský</v>
      </c>
      <c r="C120" s="65" t="str">
        <f>Prezence!C31</f>
        <v>TJ Havlovice</v>
      </c>
      <c r="D120" s="49">
        <v>103</v>
      </c>
      <c r="E120" s="49">
        <v>35</v>
      </c>
      <c r="F120" s="49">
        <v>3</v>
      </c>
      <c r="G120" s="50">
        <f>D120+E120</f>
        <v>138</v>
      </c>
      <c r="H120" s="50">
        <f>SUM(D120:D123)</f>
        <v>370</v>
      </c>
      <c r="I120" s="50">
        <f>SUM(E120:E123)</f>
        <v>151</v>
      </c>
      <c r="J120" s="50">
        <f>SUM(F120:F123)</f>
        <v>12</v>
      </c>
      <c r="K120" s="51">
        <f>SUM(G120:G123)</f>
        <v>521</v>
      </c>
      <c r="M120" s="52" t="str">
        <f>B120</f>
        <v>Miloš Černohorský</v>
      </c>
      <c r="N120" s="53" t="str">
        <f>C120</f>
        <v>TJ Havlovice</v>
      </c>
      <c r="O120" s="54">
        <f>H120</f>
        <v>370</v>
      </c>
      <c r="P120" s="54">
        <f>I120</f>
        <v>151</v>
      </c>
      <c r="Q120" s="54">
        <f>J120</f>
        <v>12</v>
      </c>
      <c r="R120" s="54">
        <f>K120</f>
        <v>521</v>
      </c>
      <c r="T120" s="54">
        <f>G120+G121</f>
        <v>266</v>
      </c>
    </row>
    <row r="121" spans="1:20" ht="12.75" customHeight="1" x14ac:dyDescent="0.2">
      <c r="A121" s="64"/>
      <c r="B121" s="65"/>
      <c r="C121" s="65"/>
      <c r="D121" s="49">
        <v>83</v>
      </c>
      <c r="E121" s="49">
        <v>45</v>
      </c>
      <c r="F121" s="49">
        <v>4</v>
      </c>
      <c r="G121" s="50">
        <f>D121+E121</f>
        <v>128</v>
      </c>
      <c r="M121" s="48"/>
      <c r="N121" s="48"/>
    </row>
    <row r="122" spans="1:20" ht="12.75" customHeight="1" x14ac:dyDescent="0.2">
      <c r="A122" s="64"/>
      <c r="B122" s="65"/>
      <c r="C122" s="65"/>
      <c r="D122" s="49">
        <v>92</v>
      </c>
      <c r="E122" s="49">
        <v>26</v>
      </c>
      <c r="F122" s="49">
        <v>4</v>
      </c>
      <c r="G122" s="50">
        <f>D122+E122</f>
        <v>118</v>
      </c>
      <c r="K122" s="55" t="s">
        <v>66</v>
      </c>
      <c r="M122" s="48"/>
      <c r="N122" s="48"/>
      <c r="T122" s="54">
        <f>G122+G123</f>
        <v>255</v>
      </c>
    </row>
    <row r="123" spans="1:20" ht="12.75" customHeight="1" x14ac:dyDescent="0.2">
      <c r="A123" s="64"/>
      <c r="B123" s="65"/>
      <c r="C123" s="65"/>
      <c r="D123" s="49">
        <v>92</v>
      </c>
      <c r="E123" s="49">
        <v>45</v>
      </c>
      <c r="F123" s="49">
        <v>1</v>
      </c>
      <c r="G123" s="50">
        <f>D123+E123</f>
        <v>137</v>
      </c>
      <c r="M123" s="56"/>
      <c r="N123" s="56"/>
    </row>
    <row r="124" spans="1:20" ht="12.75" customHeight="1" x14ac:dyDescent="0.2">
      <c r="A124" s="64">
        <v>31</v>
      </c>
      <c r="B124" s="65" t="str">
        <f>Prezence!B32</f>
        <v>Josef Fidrant</v>
      </c>
      <c r="C124" s="65" t="str">
        <f>Prezence!C32</f>
        <v>TJ Sokol Kdyně</v>
      </c>
      <c r="D124" s="49">
        <v>96</v>
      </c>
      <c r="E124" s="49">
        <v>41</v>
      </c>
      <c r="F124" s="49">
        <v>1</v>
      </c>
      <c r="G124" s="50">
        <f>D124+E124</f>
        <v>137</v>
      </c>
      <c r="H124" s="50">
        <f>SUM(D124:D127)</f>
        <v>375</v>
      </c>
      <c r="I124" s="50">
        <f>SUM(E124:E127)</f>
        <v>188</v>
      </c>
      <c r="J124" s="50">
        <f>SUM(F124:F127)</f>
        <v>6</v>
      </c>
      <c r="K124" s="51">
        <f>SUM(G124:G127)</f>
        <v>563</v>
      </c>
      <c r="M124" s="52" t="str">
        <f>B124</f>
        <v>Josef Fidrant</v>
      </c>
      <c r="N124" s="53" t="str">
        <f>C124</f>
        <v>TJ Sokol Kdyně</v>
      </c>
      <c r="O124" s="54">
        <f>H124</f>
        <v>375</v>
      </c>
      <c r="P124" s="54">
        <f>I124</f>
        <v>188</v>
      </c>
      <c r="Q124" s="54">
        <f>J124</f>
        <v>6</v>
      </c>
      <c r="R124" s="54">
        <f>K124</f>
        <v>563</v>
      </c>
      <c r="T124" s="54">
        <f>G124+G125</f>
        <v>281</v>
      </c>
    </row>
    <row r="125" spans="1:20" ht="12.75" customHeight="1" x14ac:dyDescent="0.2">
      <c r="A125" s="64"/>
      <c r="B125" s="65"/>
      <c r="C125" s="65"/>
      <c r="D125" s="49">
        <v>92</v>
      </c>
      <c r="E125" s="49">
        <v>52</v>
      </c>
      <c r="F125" s="49">
        <v>1</v>
      </c>
      <c r="G125" s="50">
        <f>D125+E125</f>
        <v>144</v>
      </c>
      <c r="M125" s="48"/>
      <c r="N125" s="48"/>
    </row>
    <row r="126" spans="1:20" ht="12.75" customHeight="1" x14ac:dyDescent="0.2">
      <c r="A126" s="64"/>
      <c r="B126" s="65"/>
      <c r="C126" s="65"/>
      <c r="D126" s="49">
        <v>84</v>
      </c>
      <c r="E126" s="49">
        <v>60</v>
      </c>
      <c r="F126" s="49">
        <v>2</v>
      </c>
      <c r="G126" s="50">
        <f>D126+E126</f>
        <v>144</v>
      </c>
      <c r="K126" s="55" t="s">
        <v>67</v>
      </c>
      <c r="M126" s="48"/>
      <c r="N126" s="48"/>
      <c r="T126" s="54">
        <f>G126+G127</f>
        <v>282</v>
      </c>
    </row>
    <row r="127" spans="1:20" ht="12.75" customHeight="1" x14ac:dyDescent="0.2">
      <c r="A127" s="64"/>
      <c r="B127" s="65"/>
      <c r="C127" s="65"/>
      <c r="D127" s="49">
        <v>103</v>
      </c>
      <c r="E127" s="49">
        <v>35</v>
      </c>
      <c r="F127" s="49">
        <v>2</v>
      </c>
      <c r="G127" s="50">
        <f>D127+E127</f>
        <v>138</v>
      </c>
      <c r="M127" s="56"/>
      <c r="N127" s="56"/>
    </row>
    <row r="128" spans="1:20" ht="12.75" customHeight="1" x14ac:dyDescent="0.2">
      <c r="A128" s="64">
        <v>32</v>
      </c>
      <c r="B128" s="65" t="str">
        <f>Prezence!B33</f>
        <v>Lukáš Pittr</v>
      </c>
      <c r="C128" s="65" t="str">
        <f>Prezence!C33</f>
        <v>TJ Sokol Díly</v>
      </c>
      <c r="D128" s="49">
        <v>97</v>
      </c>
      <c r="E128" s="49">
        <v>35</v>
      </c>
      <c r="F128" s="49">
        <v>3</v>
      </c>
      <c r="G128" s="50">
        <f>D128+E128</f>
        <v>132</v>
      </c>
      <c r="H128" s="50">
        <f>SUM(D128:D131)</f>
        <v>362</v>
      </c>
      <c r="I128" s="50">
        <f>SUM(E128:E131)</f>
        <v>159</v>
      </c>
      <c r="J128" s="50">
        <f>SUM(F128:F131)</f>
        <v>8</v>
      </c>
      <c r="K128" s="51">
        <f>SUM(G128:G131)</f>
        <v>521</v>
      </c>
      <c r="M128" s="52" t="str">
        <f>B128</f>
        <v>Lukáš Pittr</v>
      </c>
      <c r="N128" s="53" t="str">
        <f>C128</f>
        <v>TJ Sokol Díly</v>
      </c>
      <c r="O128" s="54">
        <f>H128</f>
        <v>362</v>
      </c>
      <c r="P128" s="54">
        <f>I128</f>
        <v>159</v>
      </c>
      <c r="Q128" s="54">
        <f>J128</f>
        <v>8</v>
      </c>
      <c r="R128" s="54">
        <f>K128</f>
        <v>521</v>
      </c>
      <c r="T128" s="54">
        <f>G128+G129</f>
        <v>262</v>
      </c>
    </row>
    <row r="129" spans="1:20" ht="12.75" customHeight="1" x14ac:dyDescent="0.2">
      <c r="A129" s="64"/>
      <c r="B129" s="65"/>
      <c r="C129" s="65"/>
      <c r="D129" s="49">
        <v>85</v>
      </c>
      <c r="E129" s="49">
        <v>45</v>
      </c>
      <c r="F129" s="49">
        <v>1</v>
      </c>
      <c r="G129" s="50">
        <f>D129+E129</f>
        <v>130</v>
      </c>
      <c r="M129" s="48"/>
      <c r="N129" s="48"/>
    </row>
    <row r="130" spans="1:20" ht="12.75" customHeight="1" x14ac:dyDescent="0.2">
      <c r="A130" s="64"/>
      <c r="B130" s="65"/>
      <c r="C130" s="65"/>
      <c r="D130" s="49">
        <v>92</v>
      </c>
      <c r="E130" s="49">
        <v>34</v>
      </c>
      <c r="F130" s="49">
        <v>3</v>
      </c>
      <c r="G130" s="50">
        <f>D130+E130</f>
        <v>126</v>
      </c>
      <c r="K130" s="55" t="s">
        <v>68</v>
      </c>
      <c r="M130" s="48"/>
      <c r="N130" s="48"/>
      <c r="T130" s="54">
        <f>G130+G131</f>
        <v>259</v>
      </c>
    </row>
    <row r="131" spans="1:20" ht="12.75" customHeight="1" x14ac:dyDescent="0.2">
      <c r="A131" s="64"/>
      <c r="B131" s="65"/>
      <c r="C131" s="65"/>
      <c r="D131" s="49">
        <v>88</v>
      </c>
      <c r="E131" s="49">
        <v>45</v>
      </c>
      <c r="F131" s="49">
        <v>1</v>
      </c>
      <c r="G131" s="50">
        <f>D131+E131</f>
        <v>133</v>
      </c>
      <c r="M131" s="56"/>
      <c r="N131" s="56"/>
    </row>
    <row r="132" spans="1:20" ht="12.75" customHeight="1" x14ac:dyDescent="0.2">
      <c r="A132" s="64">
        <v>33</v>
      </c>
      <c r="B132" s="65">
        <f>Prezence!B34</f>
        <v>0</v>
      </c>
      <c r="C132" s="65">
        <f>Prezence!C34</f>
        <v>0</v>
      </c>
      <c r="D132" s="49"/>
      <c r="E132" s="49"/>
      <c r="F132" s="49"/>
      <c r="G132" s="50">
        <f>D132+E132</f>
        <v>0</v>
      </c>
      <c r="H132" s="50">
        <f>SUM(D132:D135)</f>
        <v>0</v>
      </c>
      <c r="I132" s="50">
        <f>SUM(E132:E135)</f>
        <v>0</v>
      </c>
      <c r="J132" s="50">
        <f>SUM(F132:F135)</f>
        <v>0</v>
      </c>
      <c r="K132" s="51">
        <f>SUM(G132:G135)</f>
        <v>0</v>
      </c>
      <c r="M132" s="52">
        <f>B132</f>
        <v>0</v>
      </c>
      <c r="N132" s="53">
        <f>C132</f>
        <v>0</v>
      </c>
      <c r="O132" s="54">
        <f>H132</f>
        <v>0</v>
      </c>
      <c r="P132" s="54">
        <f>I132</f>
        <v>0</v>
      </c>
      <c r="Q132" s="54">
        <f>J132</f>
        <v>0</v>
      </c>
      <c r="R132" s="54">
        <f>K132</f>
        <v>0</v>
      </c>
      <c r="T132" s="54">
        <f>G132+G133</f>
        <v>0</v>
      </c>
    </row>
    <row r="133" spans="1:20" ht="12.75" customHeight="1" x14ac:dyDescent="0.2">
      <c r="A133" s="64"/>
      <c r="B133" s="65"/>
      <c r="C133" s="65"/>
      <c r="D133" s="49"/>
      <c r="E133" s="49"/>
      <c r="F133" s="49"/>
      <c r="G133" s="50">
        <f>D133+E133</f>
        <v>0</v>
      </c>
      <c r="M133" s="48"/>
      <c r="N133" s="48"/>
    </row>
    <row r="134" spans="1:20" ht="12.75" customHeight="1" x14ac:dyDescent="0.2">
      <c r="A134" s="64"/>
      <c r="B134" s="65"/>
      <c r="C134" s="65"/>
      <c r="D134" s="49"/>
      <c r="E134" s="49"/>
      <c r="F134" s="49"/>
      <c r="G134" s="50">
        <f>D134+E134</f>
        <v>0</v>
      </c>
      <c r="K134" s="55" t="s">
        <v>65</v>
      </c>
      <c r="M134" s="48"/>
      <c r="N134" s="48"/>
      <c r="T134" s="54">
        <f>G134+G135</f>
        <v>0</v>
      </c>
    </row>
    <row r="135" spans="1:20" ht="12.75" customHeight="1" x14ac:dyDescent="0.2">
      <c r="A135" s="64"/>
      <c r="B135" s="65"/>
      <c r="C135" s="65"/>
      <c r="D135" s="49"/>
      <c r="E135" s="49"/>
      <c r="F135" s="49"/>
      <c r="G135" s="50">
        <f>D135+E135</f>
        <v>0</v>
      </c>
      <c r="M135" s="56"/>
      <c r="N135" s="56"/>
    </row>
    <row r="136" spans="1:20" ht="12.75" customHeight="1" x14ac:dyDescent="0.2">
      <c r="A136" s="64">
        <v>34</v>
      </c>
      <c r="B136" s="65">
        <f>Prezence!B35</f>
        <v>0</v>
      </c>
      <c r="C136" s="65">
        <f>Prezence!C35</f>
        <v>0</v>
      </c>
      <c r="D136" s="49"/>
      <c r="E136" s="49"/>
      <c r="F136" s="49"/>
      <c r="G136" s="50">
        <f>D136+E136</f>
        <v>0</v>
      </c>
      <c r="H136" s="50">
        <f>SUM(D136:D139)</f>
        <v>0</v>
      </c>
      <c r="I136" s="50">
        <f>SUM(E136:E139)</f>
        <v>0</v>
      </c>
      <c r="J136" s="50">
        <f>SUM(F136:F139)</f>
        <v>0</v>
      </c>
      <c r="K136" s="51">
        <f>SUM(G136:G139)</f>
        <v>0</v>
      </c>
      <c r="M136" s="52">
        <f>B136</f>
        <v>0</v>
      </c>
      <c r="N136" s="53">
        <f>C136</f>
        <v>0</v>
      </c>
      <c r="O136" s="54">
        <f>H136</f>
        <v>0</v>
      </c>
      <c r="P136" s="54">
        <f>I136</f>
        <v>0</v>
      </c>
      <c r="Q136" s="54">
        <f>J136</f>
        <v>0</v>
      </c>
      <c r="R136" s="54">
        <f>K136</f>
        <v>0</v>
      </c>
      <c r="T136" s="54">
        <f>G136+G137</f>
        <v>0</v>
      </c>
    </row>
    <row r="137" spans="1:20" ht="12.75" customHeight="1" x14ac:dyDescent="0.2">
      <c r="A137" s="64"/>
      <c r="B137" s="65"/>
      <c r="C137" s="65"/>
      <c r="D137" s="49"/>
      <c r="E137" s="49"/>
      <c r="F137" s="49"/>
      <c r="G137" s="50">
        <f>D137+E137</f>
        <v>0</v>
      </c>
      <c r="M137" s="48"/>
      <c r="N137" s="48"/>
    </row>
    <row r="138" spans="1:20" ht="12.75" customHeight="1" x14ac:dyDescent="0.2">
      <c r="A138" s="64"/>
      <c r="B138" s="65"/>
      <c r="C138" s="65"/>
      <c r="D138" s="49"/>
      <c r="E138" s="49"/>
      <c r="F138" s="49"/>
      <c r="G138" s="50">
        <f>D138+E138</f>
        <v>0</v>
      </c>
      <c r="K138" s="55" t="s">
        <v>66</v>
      </c>
      <c r="M138" s="48"/>
      <c r="N138" s="48"/>
      <c r="T138" s="54">
        <f>G138+G139</f>
        <v>0</v>
      </c>
    </row>
    <row r="139" spans="1:20" ht="12.75" customHeight="1" x14ac:dyDescent="0.2">
      <c r="A139" s="64"/>
      <c r="B139" s="65"/>
      <c r="C139" s="65"/>
      <c r="D139" s="49"/>
      <c r="E139" s="49"/>
      <c r="F139" s="49"/>
      <c r="G139" s="50">
        <f>D139+E139</f>
        <v>0</v>
      </c>
      <c r="M139" s="56"/>
      <c r="N139" s="56"/>
    </row>
    <row r="140" spans="1:20" ht="12.75" customHeight="1" x14ac:dyDescent="0.2">
      <c r="A140" s="64">
        <v>35</v>
      </c>
      <c r="B140" s="65">
        <f>Prezence!B36</f>
        <v>0</v>
      </c>
      <c r="C140" s="65">
        <f>Prezence!C36</f>
        <v>0</v>
      </c>
      <c r="D140" s="49"/>
      <c r="E140" s="49"/>
      <c r="F140" s="49"/>
      <c r="G140" s="50">
        <f>D140+E140</f>
        <v>0</v>
      </c>
      <c r="H140" s="50">
        <f>SUM(D140:D143)</f>
        <v>0</v>
      </c>
      <c r="I140" s="50">
        <f>SUM(E140:E143)</f>
        <v>0</v>
      </c>
      <c r="J140" s="50">
        <f>SUM(F140:F143)</f>
        <v>0</v>
      </c>
      <c r="K140" s="51">
        <f>SUM(G140:G143)</f>
        <v>0</v>
      </c>
      <c r="M140" s="52">
        <f>B140</f>
        <v>0</v>
      </c>
      <c r="N140" s="53">
        <f>C140</f>
        <v>0</v>
      </c>
      <c r="O140" s="54">
        <f>H140</f>
        <v>0</v>
      </c>
      <c r="P140" s="54">
        <f>I140</f>
        <v>0</v>
      </c>
      <c r="Q140" s="54">
        <f>J140</f>
        <v>0</v>
      </c>
      <c r="R140" s="54">
        <f>K140</f>
        <v>0</v>
      </c>
      <c r="T140" s="54">
        <f>G140+G141</f>
        <v>0</v>
      </c>
    </row>
    <row r="141" spans="1:20" ht="12.75" customHeight="1" x14ac:dyDescent="0.2">
      <c r="A141" s="64"/>
      <c r="B141" s="65"/>
      <c r="C141" s="65"/>
      <c r="D141" s="49"/>
      <c r="E141" s="49"/>
      <c r="F141" s="49"/>
      <c r="G141" s="50">
        <f>D141+E141</f>
        <v>0</v>
      </c>
      <c r="M141" s="48"/>
      <c r="N141" s="48"/>
    </row>
    <row r="142" spans="1:20" ht="12.75" customHeight="1" x14ac:dyDescent="0.2">
      <c r="A142" s="64"/>
      <c r="B142" s="65"/>
      <c r="C142" s="65"/>
      <c r="D142" s="49"/>
      <c r="E142" s="49"/>
      <c r="F142" s="49"/>
      <c r="G142" s="50">
        <f>D142+E142</f>
        <v>0</v>
      </c>
      <c r="K142" s="55" t="s">
        <v>67</v>
      </c>
      <c r="M142" s="48"/>
      <c r="N142" s="48"/>
      <c r="T142" s="54">
        <f>G142+G143</f>
        <v>0</v>
      </c>
    </row>
    <row r="143" spans="1:20" ht="12.75" customHeight="1" x14ac:dyDescent="0.2">
      <c r="A143" s="64"/>
      <c r="B143" s="65"/>
      <c r="C143" s="65"/>
      <c r="D143" s="49"/>
      <c r="E143" s="49"/>
      <c r="F143" s="49"/>
      <c r="G143" s="50">
        <f>D143+E143</f>
        <v>0</v>
      </c>
      <c r="M143" s="56"/>
      <c r="N143" s="56"/>
    </row>
    <row r="144" spans="1:20" ht="12.75" customHeight="1" x14ac:dyDescent="0.2">
      <c r="A144" s="64">
        <v>36</v>
      </c>
      <c r="B144" s="65">
        <f>Prezence!B37</f>
        <v>0</v>
      </c>
      <c r="C144" s="65">
        <f>Prezence!C37</f>
        <v>0</v>
      </c>
      <c r="D144" s="49"/>
      <c r="E144" s="49"/>
      <c r="F144" s="49"/>
      <c r="G144" s="50">
        <f>D144+E144</f>
        <v>0</v>
      </c>
      <c r="H144" s="50">
        <f>SUM(D144:D147)</f>
        <v>0</v>
      </c>
      <c r="I144" s="50">
        <f>SUM(E144:E147)</f>
        <v>0</v>
      </c>
      <c r="J144" s="50">
        <f>SUM(F144:F147)</f>
        <v>0</v>
      </c>
      <c r="K144" s="51">
        <f>SUM(G144:G147)</f>
        <v>0</v>
      </c>
      <c r="M144" s="52">
        <f>B144</f>
        <v>0</v>
      </c>
      <c r="N144" s="53">
        <f>C144</f>
        <v>0</v>
      </c>
      <c r="O144" s="54">
        <f>H144</f>
        <v>0</v>
      </c>
      <c r="P144" s="54">
        <f>I144</f>
        <v>0</v>
      </c>
      <c r="Q144" s="54">
        <f>J144</f>
        <v>0</v>
      </c>
      <c r="R144" s="54">
        <f>K144</f>
        <v>0</v>
      </c>
      <c r="T144" s="54">
        <f>G144+G145</f>
        <v>0</v>
      </c>
    </row>
    <row r="145" spans="1:20" ht="12.75" customHeight="1" x14ac:dyDescent="0.2">
      <c r="A145" s="64"/>
      <c r="B145" s="65"/>
      <c r="C145" s="65"/>
      <c r="D145" s="49"/>
      <c r="E145" s="49"/>
      <c r="F145" s="49"/>
      <c r="G145" s="50">
        <f>D145+E145</f>
        <v>0</v>
      </c>
      <c r="M145" s="48"/>
      <c r="N145" s="48"/>
    </row>
    <row r="146" spans="1:20" ht="12.75" customHeight="1" x14ac:dyDescent="0.2">
      <c r="A146" s="64"/>
      <c r="B146" s="65"/>
      <c r="C146" s="65"/>
      <c r="D146" s="49"/>
      <c r="E146" s="49"/>
      <c r="F146" s="49"/>
      <c r="G146" s="50">
        <f>D146+E146</f>
        <v>0</v>
      </c>
      <c r="K146" s="55" t="s">
        <v>68</v>
      </c>
      <c r="M146" s="48"/>
      <c r="N146" s="48"/>
      <c r="T146" s="54">
        <f>G146+G147</f>
        <v>0</v>
      </c>
    </row>
    <row r="147" spans="1:20" ht="12.75" customHeight="1" x14ac:dyDescent="0.2">
      <c r="A147" s="64"/>
      <c r="B147" s="65"/>
      <c r="C147" s="65"/>
      <c r="D147" s="49"/>
      <c r="E147" s="49"/>
      <c r="F147" s="49"/>
      <c r="G147" s="50">
        <f>D147+E147</f>
        <v>0</v>
      </c>
      <c r="M147" s="56"/>
      <c r="N147" s="56"/>
    </row>
    <row r="148" spans="1:20" ht="12.75" customHeight="1" x14ac:dyDescent="0.2">
      <c r="A148" s="64">
        <v>37</v>
      </c>
      <c r="B148" s="65">
        <f>Prezence!B38</f>
        <v>0</v>
      </c>
      <c r="C148" s="65">
        <f>Prezence!C38</f>
        <v>0</v>
      </c>
      <c r="D148" s="49"/>
      <c r="E148" s="49"/>
      <c r="F148" s="49"/>
      <c r="G148" s="50">
        <f>D148+E148</f>
        <v>0</v>
      </c>
      <c r="H148" s="50">
        <f>SUM(D148:D151)</f>
        <v>0</v>
      </c>
      <c r="I148" s="50">
        <f>SUM(E148:E151)</f>
        <v>0</v>
      </c>
      <c r="J148" s="50">
        <f>SUM(F148:F151)</f>
        <v>0</v>
      </c>
      <c r="K148" s="51">
        <f>SUM(G148:G151)</f>
        <v>0</v>
      </c>
      <c r="M148" s="52">
        <f>B148</f>
        <v>0</v>
      </c>
      <c r="N148" s="53">
        <f>C148</f>
        <v>0</v>
      </c>
      <c r="O148" s="54">
        <f>H148</f>
        <v>0</v>
      </c>
      <c r="P148" s="54">
        <f>I148</f>
        <v>0</v>
      </c>
      <c r="Q148" s="54">
        <f>J148</f>
        <v>0</v>
      </c>
      <c r="R148" s="54">
        <f>K148</f>
        <v>0</v>
      </c>
      <c r="T148" s="54">
        <f>G148+G149</f>
        <v>0</v>
      </c>
    </row>
    <row r="149" spans="1:20" ht="12.75" customHeight="1" x14ac:dyDescent="0.2">
      <c r="A149" s="64"/>
      <c r="B149" s="65"/>
      <c r="C149" s="65"/>
      <c r="D149" s="49"/>
      <c r="E149" s="49"/>
      <c r="F149" s="49"/>
      <c r="G149" s="50">
        <f>D149+E149</f>
        <v>0</v>
      </c>
      <c r="M149" s="48"/>
      <c r="N149" s="48"/>
    </row>
    <row r="150" spans="1:20" ht="12.75" customHeight="1" x14ac:dyDescent="0.2">
      <c r="A150" s="64"/>
      <c r="B150" s="65"/>
      <c r="C150" s="65"/>
      <c r="D150" s="49"/>
      <c r="E150" s="49"/>
      <c r="F150" s="49"/>
      <c r="G150" s="50">
        <f>D150+E150</f>
        <v>0</v>
      </c>
      <c r="K150" s="55" t="s">
        <v>65</v>
      </c>
      <c r="M150" s="48"/>
      <c r="N150" s="48"/>
      <c r="T150" s="54">
        <f>G150+G151</f>
        <v>0</v>
      </c>
    </row>
    <row r="151" spans="1:20" ht="12.75" customHeight="1" x14ac:dyDescent="0.2">
      <c r="A151" s="64"/>
      <c r="B151" s="65"/>
      <c r="C151" s="65"/>
      <c r="D151" s="49"/>
      <c r="E151" s="49"/>
      <c r="F151" s="49"/>
      <c r="G151" s="50">
        <f>D151+E151</f>
        <v>0</v>
      </c>
      <c r="M151" s="56"/>
      <c r="N151" s="56"/>
    </row>
    <row r="152" spans="1:20" ht="12.75" customHeight="1" x14ac:dyDescent="0.2">
      <c r="A152" s="64">
        <v>38</v>
      </c>
      <c r="B152" s="65">
        <f>Prezence!B39</f>
        <v>0</v>
      </c>
      <c r="C152" s="65">
        <f>Prezence!C39</f>
        <v>0</v>
      </c>
      <c r="D152" s="49"/>
      <c r="E152" s="49"/>
      <c r="F152" s="49"/>
      <c r="G152" s="50">
        <f>D152+E152</f>
        <v>0</v>
      </c>
      <c r="H152" s="50">
        <f>SUM(D152:D155)</f>
        <v>0</v>
      </c>
      <c r="I152" s="50">
        <f>SUM(E152:E155)</f>
        <v>0</v>
      </c>
      <c r="J152" s="50">
        <f>SUM(F152:F155)</f>
        <v>0</v>
      </c>
      <c r="K152" s="51">
        <f>SUM(G152:G155)</f>
        <v>0</v>
      </c>
      <c r="M152" s="52">
        <f>B152</f>
        <v>0</v>
      </c>
      <c r="N152" s="53">
        <f>C152</f>
        <v>0</v>
      </c>
      <c r="O152" s="54">
        <f>H152</f>
        <v>0</v>
      </c>
      <c r="P152" s="54">
        <f>I152</f>
        <v>0</v>
      </c>
      <c r="Q152" s="54">
        <f>J152</f>
        <v>0</v>
      </c>
      <c r="R152" s="54">
        <f>K152</f>
        <v>0</v>
      </c>
      <c r="T152" s="54">
        <f>G152+G153</f>
        <v>0</v>
      </c>
    </row>
    <row r="153" spans="1:20" ht="12.75" customHeight="1" x14ac:dyDescent="0.2">
      <c r="A153" s="64"/>
      <c r="B153" s="65"/>
      <c r="C153" s="65"/>
      <c r="D153" s="49"/>
      <c r="E153" s="49"/>
      <c r="F153" s="49"/>
      <c r="G153" s="50">
        <f>D153+E153</f>
        <v>0</v>
      </c>
      <c r="M153" s="48"/>
      <c r="N153" s="48"/>
    </row>
    <row r="154" spans="1:20" ht="12.75" customHeight="1" x14ac:dyDescent="0.2">
      <c r="A154" s="64"/>
      <c r="B154" s="65"/>
      <c r="C154" s="65"/>
      <c r="D154" s="49"/>
      <c r="E154" s="49"/>
      <c r="F154" s="49"/>
      <c r="G154" s="50">
        <f>D154+E154</f>
        <v>0</v>
      </c>
      <c r="K154" s="55" t="s">
        <v>66</v>
      </c>
      <c r="M154" s="48"/>
      <c r="N154" s="48"/>
      <c r="T154" s="54">
        <f>G154+G155</f>
        <v>0</v>
      </c>
    </row>
    <row r="155" spans="1:20" ht="12.75" customHeight="1" x14ac:dyDescent="0.2">
      <c r="A155" s="64"/>
      <c r="B155" s="65"/>
      <c r="C155" s="65"/>
      <c r="D155" s="49"/>
      <c r="E155" s="49"/>
      <c r="F155" s="49"/>
      <c r="G155" s="50">
        <f>D155+E155</f>
        <v>0</v>
      </c>
      <c r="M155" s="56"/>
      <c r="N155" s="56"/>
    </row>
    <row r="156" spans="1:20" ht="12.75" customHeight="1" x14ac:dyDescent="0.2">
      <c r="A156" s="64">
        <v>39</v>
      </c>
      <c r="B156" s="65">
        <f>Prezence!B40</f>
        <v>0</v>
      </c>
      <c r="C156" s="65">
        <f>Prezence!C40</f>
        <v>0</v>
      </c>
      <c r="D156" s="49"/>
      <c r="E156" s="49"/>
      <c r="F156" s="49"/>
      <c r="G156" s="50">
        <f>D156+E156</f>
        <v>0</v>
      </c>
      <c r="H156" s="50">
        <f>SUM(D156:D159)</f>
        <v>0</v>
      </c>
      <c r="I156" s="50">
        <f>SUM(E156:E159)</f>
        <v>0</v>
      </c>
      <c r="J156" s="50">
        <f>SUM(F156:F159)</f>
        <v>0</v>
      </c>
      <c r="K156" s="51">
        <f>SUM(G156:G159)</f>
        <v>0</v>
      </c>
      <c r="M156" s="52">
        <f>B156</f>
        <v>0</v>
      </c>
      <c r="N156" s="53">
        <f>C156</f>
        <v>0</v>
      </c>
      <c r="O156" s="54">
        <f>H156</f>
        <v>0</v>
      </c>
      <c r="P156" s="54">
        <f>I156</f>
        <v>0</v>
      </c>
      <c r="Q156" s="54">
        <f>J156</f>
        <v>0</v>
      </c>
      <c r="R156" s="54">
        <f>K156</f>
        <v>0</v>
      </c>
      <c r="T156" s="54">
        <f>G156+G157</f>
        <v>0</v>
      </c>
    </row>
    <row r="157" spans="1:20" ht="12.75" customHeight="1" x14ac:dyDescent="0.2">
      <c r="A157" s="64"/>
      <c r="B157" s="65"/>
      <c r="C157" s="65"/>
      <c r="D157" s="49"/>
      <c r="E157" s="49"/>
      <c r="F157" s="49"/>
      <c r="G157" s="50">
        <f>D157+E157</f>
        <v>0</v>
      </c>
      <c r="M157" s="48"/>
      <c r="N157" s="48"/>
    </row>
    <row r="158" spans="1:20" ht="12.75" customHeight="1" x14ac:dyDescent="0.2">
      <c r="A158" s="64"/>
      <c r="B158" s="65"/>
      <c r="C158" s="65"/>
      <c r="D158" s="49"/>
      <c r="E158" s="49"/>
      <c r="F158" s="49"/>
      <c r="G158" s="50">
        <f>D158+E158</f>
        <v>0</v>
      </c>
      <c r="K158" s="55" t="s">
        <v>67</v>
      </c>
      <c r="M158" s="48"/>
      <c r="N158" s="48"/>
      <c r="T158" s="54">
        <f>G158+G159</f>
        <v>0</v>
      </c>
    </row>
    <row r="159" spans="1:20" ht="12.75" customHeight="1" x14ac:dyDescent="0.2">
      <c r="A159" s="64"/>
      <c r="B159" s="65"/>
      <c r="C159" s="65"/>
      <c r="D159" s="49"/>
      <c r="E159" s="49"/>
      <c r="F159" s="49"/>
      <c r="G159" s="50">
        <f>D159+E159</f>
        <v>0</v>
      </c>
      <c r="M159" s="56"/>
      <c r="N159" s="56"/>
    </row>
    <row r="160" spans="1:20" ht="12.75" customHeight="1" x14ac:dyDescent="0.2">
      <c r="A160" s="64">
        <v>40</v>
      </c>
      <c r="B160" s="65">
        <f>Prezence!B41</f>
        <v>0</v>
      </c>
      <c r="C160" s="65">
        <f>Prezence!C41</f>
        <v>0</v>
      </c>
      <c r="D160" s="49"/>
      <c r="E160" s="49"/>
      <c r="F160" s="49"/>
      <c r="G160" s="50">
        <f>D160+E160</f>
        <v>0</v>
      </c>
      <c r="H160" s="50">
        <f>SUM(D160:D163)</f>
        <v>0</v>
      </c>
      <c r="I160" s="50">
        <f>SUM(E160:E163)</f>
        <v>0</v>
      </c>
      <c r="J160" s="50">
        <f>SUM(F160:F163)</f>
        <v>0</v>
      </c>
      <c r="K160" s="51">
        <f>SUM(G160:G163)</f>
        <v>0</v>
      </c>
      <c r="M160" s="52">
        <f>B160</f>
        <v>0</v>
      </c>
      <c r="N160" s="53">
        <f>C160</f>
        <v>0</v>
      </c>
      <c r="O160" s="54">
        <f>H160</f>
        <v>0</v>
      </c>
      <c r="P160" s="54">
        <f>I160</f>
        <v>0</v>
      </c>
      <c r="Q160" s="54">
        <f>J160</f>
        <v>0</v>
      </c>
      <c r="R160" s="54">
        <f>K160</f>
        <v>0</v>
      </c>
      <c r="T160" s="54">
        <f>G160+G161</f>
        <v>0</v>
      </c>
    </row>
    <row r="161" spans="1:20" ht="12.75" customHeight="1" x14ac:dyDescent="0.2">
      <c r="A161" s="64"/>
      <c r="B161" s="65"/>
      <c r="C161" s="65"/>
      <c r="D161" s="49"/>
      <c r="E161" s="49"/>
      <c r="F161" s="49"/>
      <c r="G161" s="50">
        <f>D161+E161</f>
        <v>0</v>
      </c>
      <c r="M161" s="48"/>
      <c r="N161" s="48"/>
    </row>
    <row r="162" spans="1:20" ht="12.75" customHeight="1" x14ac:dyDescent="0.2">
      <c r="A162" s="64"/>
      <c r="B162" s="65"/>
      <c r="C162" s="65"/>
      <c r="D162" s="49"/>
      <c r="E162" s="49"/>
      <c r="F162" s="49"/>
      <c r="G162" s="50">
        <f>D162+E162</f>
        <v>0</v>
      </c>
      <c r="K162" s="55" t="s">
        <v>68</v>
      </c>
      <c r="M162" s="48"/>
      <c r="N162" s="48"/>
      <c r="T162" s="54">
        <f>G162+G163</f>
        <v>0</v>
      </c>
    </row>
    <row r="163" spans="1:20" ht="12.75" customHeight="1" x14ac:dyDescent="0.2">
      <c r="A163" s="64"/>
      <c r="B163" s="65"/>
      <c r="C163" s="65"/>
      <c r="D163" s="49"/>
      <c r="E163" s="49"/>
      <c r="F163" s="49"/>
      <c r="G163" s="50">
        <f>D163+E163</f>
        <v>0</v>
      </c>
      <c r="M163" s="56"/>
      <c r="N163" s="56"/>
    </row>
    <row r="164" spans="1:20" ht="12.75" customHeight="1" x14ac:dyDescent="0.2">
      <c r="A164" s="64">
        <v>41</v>
      </c>
      <c r="B164" s="65">
        <f>Prezence!B42</f>
        <v>0</v>
      </c>
      <c r="C164" s="65">
        <f>Prezence!C42</f>
        <v>0</v>
      </c>
      <c r="D164" s="49"/>
      <c r="E164" s="49"/>
      <c r="F164" s="49"/>
      <c r="G164" s="50">
        <f>D164+E164</f>
        <v>0</v>
      </c>
      <c r="H164" s="50">
        <f>SUM(D164:D167)</f>
        <v>0</v>
      </c>
      <c r="I164" s="50">
        <f>SUM(E164:E167)</f>
        <v>0</v>
      </c>
      <c r="J164" s="50">
        <f>SUM(F164:F167)</f>
        <v>0</v>
      </c>
      <c r="K164" s="51">
        <f>SUM(G164:G167)</f>
        <v>0</v>
      </c>
      <c r="M164" s="52">
        <f>B164</f>
        <v>0</v>
      </c>
      <c r="N164" s="53">
        <f>C164</f>
        <v>0</v>
      </c>
      <c r="O164" s="54">
        <f>H164</f>
        <v>0</v>
      </c>
      <c r="P164" s="54">
        <f>I164</f>
        <v>0</v>
      </c>
      <c r="Q164" s="54">
        <f>J164</f>
        <v>0</v>
      </c>
      <c r="R164" s="54">
        <f>K164</f>
        <v>0</v>
      </c>
      <c r="T164" s="54">
        <f>G164+G165</f>
        <v>0</v>
      </c>
    </row>
    <row r="165" spans="1:20" ht="12.75" customHeight="1" x14ac:dyDescent="0.2">
      <c r="A165" s="64"/>
      <c r="B165" s="65"/>
      <c r="C165" s="65"/>
      <c r="D165" s="49"/>
      <c r="E165" s="49"/>
      <c r="F165" s="49"/>
      <c r="G165" s="50">
        <f>D165+E165</f>
        <v>0</v>
      </c>
      <c r="M165" s="48"/>
      <c r="N165" s="48"/>
    </row>
    <row r="166" spans="1:20" ht="12.75" customHeight="1" x14ac:dyDescent="0.2">
      <c r="A166" s="64"/>
      <c r="B166" s="65"/>
      <c r="C166" s="65"/>
      <c r="D166" s="49"/>
      <c r="E166" s="49"/>
      <c r="F166" s="49"/>
      <c r="G166" s="50">
        <f>D166+E166</f>
        <v>0</v>
      </c>
      <c r="K166" s="55" t="s">
        <v>65</v>
      </c>
      <c r="M166" s="48"/>
      <c r="N166" s="48"/>
      <c r="T166" s="54">
        <f>G166+G167</f>
        <v>0</v>
      </c>
    </row>
    <row r="167" spans="1:20" ht="12.75" customHeight="1" x14ac:dyDescent="0.2">
      <c r="A167" s="64"/>
      <c r="B167" s="65"/>
      <c r="C167" s="65"/>
      <c r="D167" s="49"/>
      <c r="E167" s="49"/>
      <c r="F167" s="49"/>
      <c r="G167" s="50">
        <f>D167+E167</f>
        <v>0</v>
      </c>
      <c r="M167" s="56"/>
      <c r="N167" s="56"/>
    </row>
    <row r="168" spans="1:20" ht="12.75" customHeight="1" x14ac:dyDescent="0.2">
      <c r="A168" s="64">
        <v>42</v>
      </c>
      <c r="B168" s="65">
        <f>Prezence!B43</f>
        <v>0</v>
      </c>
      <c r="C168" s="65">
        <f>Prezence!C43</f>
        <v>0</v>
      </c>
      <c r="D168" s="49"/>
      <c r="E168" s="49"/>
      <c r="F168" s="49"/>
      <c r="G168" s="50">
        <f>D168+E168</f>
        <v>0</v>
      </c>
      <c r="H168" s="50">
        <f>SUM(D168:D171)</f>
        <v>0</v>
      </c>
      <c r="I168" s="50">
        <f>SUM(E168:E171)</f>
        <v>0</v>
      </c>
      <c r="J168" s="50">
        <f>SUM(F168:F171)</f>
        <v>0</v>
      </c>
      <c r="K168" s="51">
        <f>SUM(G168:G171)</f>
        <v>0</v>
      </c>
      <c r="M168" s="52">
        <f>B168</f>
        <v>0</v>
      </c>
      <c r="N168" s="53">
        <f>C168</f>
        <v>0</v>
      </c>
      <c r="O168" s="54">
        <f>H168</f>
        <v>0</v>
      </c>
      <c r="P168" s="54">
        <f>I168</f>
        <v>0</v>
      </c>
      <c r="Q168" s="54">
        <f>J168</f>
        <v>0</v>
      </c>
      <c r="R168" s="54">
        <f>K168</f>
        <v>0</v>
      </c>
      <c r="T168" s="54">
        <f>G168+G169</f>
        <v>0</v>
      </c>
    </row>
    <row r="169" spans="1:20" ht="12.75" customHeight="1" x14ac:dyDescent="0.2">
      <c r="A169" s="64"/>
      <c r="B169" s="65"/>
      <c r="C169" s="65"/>
      <c r="D169" s="49"/>
      <c r="E169" s="49"/>
      <c r="F169" s="49"/>
      <c r="G169" s="50">
        <f>D169+E169</f>
        <v>0</v>
      </c>
      <c r="M169" s="48"/>
      <c r="N169" s="48"/>
    </row>
    <row r="170" spans="1:20" ht="12.75" customHeight="1" x14ac:dyDescent="0.2">
      <c r="A170" s="64"/>
      <c r="B170" s="65"/>
      <c r="C170" s="65"/>
      <c r="D170" s="49"/>
      <c r="E170" s="49"/>
      <c r="F170" s="49"/>
      <c r="G170" s="50">
        <f>D170+E170</f>
        <v>0</v>
      </c>
      <c r="K170" s="55" t="s">
        <v>66</v>
      </c>
      <c r="M170" s="48"/>
      <c r="N170" s="48"/>
      <c r="T170" s="54">
        <f>G170+G171</f>
        <v>0</v>
      </c>
    </row>
    <row r="171" spans="1:20" ht="12.75" customHeight="1" x14ac:dyDescent="0.2">
      <c r="A171" s="64"/>
      <c r="B171" s="65"/>
      <c r="C171" s="65"/>
      <c r="D171" s="49"/>
      <c r="E171" s="49"/>
      <c r="F171" s="49"/>
      <c r="G171" s="50">
        <f>D171+E171</f>
        <v>0</v>
      </c>
      <c r="M171" s="56"/>
      <c r="N171" s="56"/>
    </row>
    <row r="172" spans="1:20" ht="12.75" customHeight="1" x14ac:dyDescent="0.2">
      <c r="A172" s="64">
        <v>43</v>
      </c>
      <c r="B172" s="65">
        <f>Prezence!B44</f>
        <v>0</v>
      </c>
      <c r="C172" s="65">
        <f>Prezence!C44</f>
        <v>0</v>
      </c>
      <c r="D172" s="49"/>
      <c r="E172" s="49"/>
      <c r="F172" s="49"/>
      <c r="G172" s="50">
        <f>D172+E172</f>
        <v>0</v>
      </c>
      <c r="H172" s="50">
        <f>SUM(D172:D175)</f>
        <v>0</v>
      </c>
      <c r="I172" s="50">
        <f>SUM(E172:E175)</f>
        <v>0</v>
      </c>
      <c r="J172" s="50">
        <f>SUM(F172:F175)</f>
        <v>0</v>
      </c>
      <c r="K172" s="51">
        <f>SUM(G172:G175)</f>
        <v>0</v>
      </c>
      <c r="M172" s="52">
        <f>B172</f>
        <v>0</v>
      </c>
      <c r="N172" s="53">
        <f>C172</f>
        <v>0</v>
      </c>
      <c r="O172" s="54">
        <f>H172</f>
        <v>0</v>
      </c>
      <c r="P172" s="54">
        <f>I172</f>
        <v>0</v>
      </c>
      <c r="Q172" s="54">
        <f>J172</f>
        <v>0</v>
      </c>
      <c r="R172" s="54">
        <f>K172</f>
        <v>0</v>
      </c>
      <c r="T172" s="54">
        <f>G172+G173</f>
        <v>0</v>
      </c>
    </row>
    <row r="173" spans="1:20" ht="12.75" customHeight="1" x14ac:dyDescent="0.2">
      <c r="A173" s="64"/>
      <c r="B173" s="65"/>
      <c r="C173" s="65"/>
      <c r="D173" s="49"/>
      <c r="E173" s="49"/>
      <c r="F173" s="49"/>
      <c r="G173" s="50">
        <f>D173+E173</f>
        <v>0</v>
      </c>
      <c r="M173" s="48"/>
      <c r="N173" s="48"/>
    </row>
    <row r="174" spans="1:20" ht="12.75" customHeight="1" x14ac:dyDescent="0.2">
      <c r="A174" s="64"/>
      <c r="B174" s="65"/>
      <c r="C174" s="65"/>
      <c r="D174" s="49"/>
      <c r="E174" s="49"/>
      <c r="F174" s="49"/>
      <c r="G174" s="50">
        <f>D174+E174</f>
        <v>0</v>
      </c>
      <c r="K174" s="55" t="s">
        <v>67</v>
      </c>
      <c r="M174" s="48"/>
      <c r="N174" s="48"/>
      <c r="T174" s="54">
        <f>G174+G175</f>
        <v>0</v>
      </c>
    </row>
    <row r="175" spans="1:20" ht="12.75" customHeight="1" x14ac:dyDescent="0.2">
      <c r="A175" s="64"/>
      <c r="B175" s="65"/>
      <c r="C175" s="65"/>
      <c r="D175" s="49"/>
      <c r="E175" s="49"/>
      <c r="F175" s="49"/>
      <c r="G175" s="50">
        <f>D175+E175</f>
        <v>0</v>
      </c>
      <c r="M175" s="56"/>
      <c r="N175" s="56"/>
    </row>
    <row r="176" spans="1:20" ht="12.75" customHeight="1" x14ac:dyDescent="0.2">
      <c r="A176" s="64">
        <v>44</v>
      </c>
      <c r="B176" s="65">
        <f>Prezence!B45</f>
        <v>0</v>
      </c>
      <c r="C176" s="65">
        <f>Prezence!C45</f>
        <v>0</v>
      </c>
      <c r="D176" s="49"/>
      <c r="E176" s="49"/>
      <c r="F176" s="49"/>
      <c r="G176" s="50">
        <f>D176+E176</f>
        <v>0</v>
      </c>
      <c r="H176" s="50">
        <f>SUM(D176:D179)</f>
        <v>0</v>
      </c>
      <c r="I176" s="50">
        <f>SUM(E176:E179)</f>
        <v>0</v>
      </c>
      <c r="J176" s="50">
        <f>SUM(F176:F179)</f>
        <v>0</v>
      </c>
      <c r="K176" s="51">
        <f>SUM(G176:G179)</f>
        <v>0</v>
      </c>
      <c r="M176" s="52">
        <f>B176</f>
        <v>0</v>
      </c>
      <c r="N176" s="53">
        <f>C176</f>
        <v>0</v>
      </c>
      <c r="O176" s="54">
        <f>H176</f>
        <v>0</v>
      </c>
      <c r="P176" s="54">
        <f>I176</f>
        <v>0</v>
      </c>
      <c r="Q176" s="54">
        <f>J176</f>
        <v>0</v>
      </c>
      <c r="R176" s="54">
        <f>K176</f>
        <v>0</v>
      </c>
      <c r="T176" s="54">
        <f>G176+G177</f>
        <v>0</v>
      </c>
    </row>
    <row r="177" spans="1:20" ht="12.75" customHeight="1" x14ac:dyDescent="0.2">
      <c r="A177" s="64"/>
      <c r="B177" s="65"/>
      <c r="C177" s="65"/>
      <c r="D177" s="49"/>
      <c r="E177" s="49"/>
      <c r="F177" s="49"/>
      <c r="G177" s="50">
        <f>D177+E177</f>
        <v>0</v>
      </c>
      <c r="M177" s="48"/>
      <c r="N177" s="48"/>
    </row>
    <row r="178" spans="1:20" ht="12.75" customHeight="1" x14ac:dyDescent="0.2">
      <c r="A178" s="64"/>
      <c r="B178" s="65"/>
      <c r="C178" s="65"/>
      <c r="D178" s="49"/>
      <c r="E178" s="49"/>
      <c r="F178" s="49"/>
      <c r="G178" s="50">
        <f>D178+E178</f>
        <v>0</v>
      </c>
      <c r="K178" s="55" t="s">
        <v>68</v>
      </c>
      <c r="M178" s="48"/>
      <c r="N178" s="48"/>
      <c r="T178" s="54">
        <f>G178+G179</f>
        <v>0</v>
      </c>
    </row>
    <row r="179" spans="1:20" ht="12.75" customHeight="1" x14ac:dyDescent="0.2">
      <c r="A179" s="64"/>
      <c r="B179" s="65"/>
      <c r="C179" s="65"/>
      <c r="D179" s="49"/>
      <c r="E179" s="49"/>
      <c r="F179" s="49"/>
      <c r="G179" s="50">
        <f>D179+E179</f>
        <v>0</v>
      </c>
      <c r="M179" s="56"/>
      <c r="N179" s="56"/>
    </row>
    <row r="180" spans="1:20" ht="12.75" customHeight="1" x14ac:dyDescent="0.2">
      <c r="A180" s="64">
        <v>45</v>
      </c>
      <c r="B180" s="65">
        <f>Prezence!B46</f>
        <v>0</v>
      </c>
      <c r="C180" s="65">
        <f>Prezence!C46</f>
        <v>0</v>
      </c>
      <c r="D180" s="49"/>
      <c r="E180" s="49"/>
      <c r="F180" s="49"/>
      <c r="G180" s="50">
        <f>D180+E180</f>
        <v>0</v>
      </c>
      <c r="H180" s="50">
        <f>SUM(D180:D183)</f>
        <v>0</v>
      </c>
      <c r="I180" s="50">
        <f>SUM(E180:E183)</f>
        <v>0</v>
      </c>
      <c r="J180" s="50">
        <f>SUM(F180:F183)</f>
        <v>0</v>
      </c>
      <c r="K180" s="51">
        <f>SUM(G180:G183)</f>
        <v>0</v>
      </c>
      <c r="M180" s="52">
        <f>B180</f>
        <v>0</v>
      </c>
      <c r="N180" s="53">
        <f>C180</f>
        <v>0</v>
      </c>
      <c r="O180" s="54">
        <f>H180</f>
        <v>0</v>
      </c>
      <c r="P180" s="54">
        <f>I180</f>
        <v>0</v>
      </c>
      <c r="Q180" s="54">
        <f>J180</f>
        <v>0</v>
      </c>
      <c r="R180" s="54">
        <f>K180</f>
        <v>0</v>
      </c>
      <c r="T180" s="54">
        <f>G180+G181</f>
        <v>0</v>
      </c>
    </row>
    <row r="181" spans="1:20" ht="12.75" customHeight="1" x14ac:dyDescent="0.2">
      <c r="A181" s="64"/>
      <c r="B181" s="65"/>
      <c r="C181" s="65"/>
      <c r="D181" s="49"/>
      <c r="E181" s="49"/>
      <c r="F181" s="49"/>
      <c r="G181" s="50">
        <f>D181+E181</f>
        <v>0</v>
      </c>
      <c r="M181" s="48"/>
      <c r="N181" s="48"/>
    </row>
    <row r="182" spans="1:20" ht="12.75" customHeight="1" x14ac:dyDescent="0.2">
      <c r="A182" s="64"/>
      <c r="B182" s="65"/>
      <c r="C182" s="65"/>
      <c r="D182" s="49"/>
      <c r="E182" s="49"/>
      <c r="F182" s="49"/>
      <c r="G182" s="50">
        <f>D182+E182</f>
        <v>0</v>
      </c>
      <c r="K182" s="55" t="s">
        <v>65</v>
      </c>
      <c r="M182" s="48"/>
      <c r="N182" s="48"/>
      <c r="T182" s="54">
        <f>G182+G183</f>
        <v>0</v>
      </c>
    </row>
    <row r="183" spans="1:20" ht="12.75" customHeight="1" x14ac:dyDescent="0.2">
      <c r="A183" s="64"/>
      <c r="B183" s="65"/>
      <c r="C183" s="65"/>
      <c r="D183" s="49"/>
      <c r="E183" s="49"/>
      <c r="F183" s="49"/>
      <c r="G183" s="50">
        <f>D183+E183</f>
        <v>0</v>
      </c>
      <c r="M183" s="56"/>
      <c r="N183" s="56"/>
    </row>
    <row r="184" spans="1:20" ht="12.75" customHeight="1" x14ac:dyDescent="0.2">
      <c r="A184" s="64">
        <v>46</v>
      </c>
      <c r="B184" s="65">
        <f>Prezence!B47</f>
        <v>0</v>
      </c>
      <c r="C184" s="65">
        <f>Prezence!C47</f>
        <v>0</v>
      </c>
      <c r="D184" s="49"/>
      <c r="E184" s="49"/>
      <c r="F184" s="49"/>
      <c r="G184" s="50">
        <f>D184+E184</f>
        <v>0</v>
      </c>
      <c r="H184" s="50">
        <f>SUM(D184:D187)</f>
        <v>0</v>
      </c>
      <c r="I184" s="50">
        <f>SUM(E184:E187)</f>
        <v>0</v>
      </c>
      <c r="J184" s="50">
        <f>SUM(F184:F187)</f>
        <v>0</v>
      </c>
      <c r="K184" s="51">
        <f>SUM(G184:G187)</f>
        <v>0</v>
      </c>
      <c r="M184" s="52">
        <f>B184</f>
        <v>0</v>
      </c>
      <c r="N184" s="53">
        <f>C184</f>
        <v>0</v>
      </c>
      <c r="O184" s="54">
        <f>H184</f>
        <v>0</v>
      </c>
      <c r="P184" s="54">
        <f>I184</f>
        <v>0</v>
      </c>
      <c r="Q184" s="54">
        <f>J184</f>
        <v>0</v>
      </c>
      <c r="R184" s="54">
        <f>K184</f>
        <v>0</v>
      </c>
      <c r="T184" s="54">
        <f>G184+G185</f>
        <v>0</v>
      </c>
    </row>
    <row r="185" spans="1:20" ht="12.75" customHeight="1" x14ac:dyDescent="0.2">
      <c r="A185" s="64"/>
      <c r="B185" s="65"/>
      <c r="C185" s="65"/>
      <c r="D185" s="49"/>
      <c r="E185" s="49"/>
      <c r="F185" s="49"/>
      <c r="G185" s="50">
        <f>D185+E185</f>
        <v>0</v>
      </c>
      <c r="M185" s="48"/>
      <c r="N185" s="48"/>
    </row>
    <row r="186" spans="1:20" ht="12.75" customHeight="1" x14ac:dyDescent="0.2">
      <c r="A186" s="64"/>
      <c r="B186" s="65"/>
      <c r="C186" s="65"/>
      <c r="D186" s="49"/>
      <c r="E186" s="49"/>
      <c r="F186" s="49"/>
      <c r="G186" s="50">
        <f>D186+E186</f>
        <v>0</v>
      </c>
      <c r="K186" s="55" t="s">
        <v>66</v>
      </c>
      <c r="M186" s="48"/>
      <c r="N186" s="48"/>
      <c r="T186" s="54">
        <f>G186+G187</f>
        <v>0</v>
      </c>
    </row>
    <row r="187" spans="1:20" ht="12.75" customHeight="1" x14ac:dyDescent="0.2">
      <c r="A187" s="64"/>
      <c r="B187" s="65"/>
      <c r="C187" s="65"/>
      <c r="D187" s="49"/>
      <c r="E187" s="49"/>
      <c r="F187" s="49"/>
      <c r="G187" s="50">
        <f>D187+E187</f>
        <v>0</v>
      </c>
      <c r="M187" s="56"/>
      <c r="N187" s="56"/>
    </row>
    <row r="188" spans="1:20" ht="12.75" customHeight="1" x14ac:dyDescent="0.2">
      <c r="A188" s="64">
        <v>47</v>
      </c>
      <c r="B188" s="65">
        <f>Prezence!B48</f>
        <v>0</v>
      </c>
      <c r="C188" s="65">
        <f>Prezence!C48</f>
        <v>0</v>
      </c>
      <c r="D188" s="49"/>
      <c r="E188" s="49"/>
      <c r="F188" s="49"/>
      <c r="G188" s="50">
        <f>D188+E188</f>
        <v>0</v>
      </c>
      <c r="H188" s="50">
        <f>SUM(D188:D191)</f>
        <v>0</v>
      </c>
      <c r="I188" s="50">
        <f>SUM(E188:E191)</f>
        <v>0</v>
      </c>
      <c r="J188" s="50">
        <f>SUM(F188:F191)</f>
        <v>0</v>
      </c>
      <c r="K188" s="51">
        <f>SUM(G188:G191)</f>
        <v>0</v>
      </c>
      <c r="M188" s="52">
        <f>B188</f>
        <v>0</v>
      </c>
      <c r="N188" s="53">
        <f>C188</f>
        <v>0</v>
      </c>
      <c r="O188" s="54">
        <f>H188</f>
        <v>0</v>
      </c>
      <c r="P188" s="54">
        <f>I188</f>
        <v>0</v>
      </c>
      <c r="Q188" s="54">
        <f>J188</f>
        <v>0</v>
      </c>
      <c r="R188" s="54">
        <f>K188</f>
        <v>0</v>
      </c>
      <c r="T188" s="54">
        <f>G188+G189</f>
        <v>0</v>
      </c>
    </row>
    <row r="189" spans="1:20" ht="12.75" customHeight="1" x14ac:dyDescent="0.2">
      <c r="A189" s="64"/>
      <c r="B189" s="65"/>
      <c r="C189" s="65"/>
      <c r="D189" s="49"/>
      <c r="E189" s="49"/>
      <c r="F189" s="49"/>
      <c r="G189" s="50">
        <f>D189+E189</f>
        <v>0</v>
      </c>
      <c r="M189" s="48"/>
      <c r="N189" s="48"/>
    </row>
    <row r="190" spans="1:20" ht="12.75" customHeight="1" x14ac:dyDescent="0.2">
      <c r="A190" s="64"/>
      <c r="B190" s="65"/>
      <c r="C190" s="65"/>
      <c r="D190" s="49"/>
      <c r="E190" s="49"/>
      <c r="F190" s="49"/>
      <c r="G190" s="50">
        <f>D190+E190</f>
        <v>0</v>
      </c>
      <c r="K190" s="55" t="s">
        <v>67</v>
      </c>
      <c r="M190" s="48"/>
      <c r="N190" s="48"/>
      <c r="T190" s="54">
        <f>G190+G191</f>
        <v>0</v>
      </c>
    </row>
    <row r="191" spans="1:20" ht="12.75" customHeight="1" x14ac:dyDescent="0.2">
      <c r="A191" s="64"/>
      <c r="B191" s="65"/>
      <c r="C191" s="65"/>
      <c r="D191" s="49"/>
      <c r="E191" s="49"/>
      <c r="F191" s="49"/>
      <c r="G191" s="50">
        <f>D191+E191</f>
        <v>0</v>
      </c>
      <c r="M191" s="56"/>
      <c r="N191" s="56"/>
    </row>
    <row r="192" spans="1:20" ht="12.75" customHeight="1" x14ac:dyDescent="0.2">
      <c r="A192" s="64">
        <v>48</v>
      </c>
      <c r="B192" s="65">
        <f>Prezence!B49</f>
        <v>0</v>
      </c>
      <c r="C192" s="65">
        <f>Prezence!C49</f>
        <v>0</v>
      </c>
      <c r="D192" s="49"/>
      <c r="E192" s="49"/>
      <c r="F192" s="49"/>
      <c r="G192" s="50">
        <f>D192+E192</f>
        <v>0</v>
      </c>
      <c r="H192" s="50">
        <f>SUM(D192:D195)</f>
        <v>0</v>
      </c>
      <c r="I192" s="50">
        <f>SUM(E192:E195)</f>
        <v>0</v>
      </c>
      <c r="J192" s="50">
        <f>SUM(F192:F195)</f>
        <v>0</v>
      </c>
      <c r="K192" s="51">
        <f>SUM(G192:G195)</f>
        <v>0</v>
      </c>
      <c r="M192" s="52">
        <f>B192</f>
        <v>0</v>
      </c>
      <c r="N192" s="53">
        <f>C192</f>
        <v>0</v>
      </c>
      <c r="O192" s="54">
        <f>H192</f>
        <v>0</v>
      </c>
      <c r="P192" s="54">
        <f>I192</f>
        <v>0</v>
      </c>
      <c r="Q192" s="54">
        <f>J192</f>
        <v>0</v>
      </c>
      <c r="R192" s="54">
        <f>K192</f>
        <v>0</v>
      </c>
      <c r="T192" s="54">
        <f>G192+G193</f>
        <v>0</v>
      </c>
    </row>
    <row r="193" spans="1:20" ht="12.75" customHeight="1" x14ac:dyDescent="0.2">
      <c r="A193" s="64"/>
      <c r="B193" s="65"/>
      <c r="C193" s="65"/>
      <c r="D193" s="49"/>
      <c r="E193" s="49"/>
      <c r="F193" s="49"/>
      <c r="G193" s="50">
        <f>D193+E193</f>
        <v>0</v>
      </c>
      <c r="M193" s="48"/>
      <c r="N193" s="48"/>
    </row>
    <row r="194" spans="1:20" ht="12.75" customHeight="1" x14ac:dyDescent="0.2">
      <c r="A194" s="64"/>
      <c r="B194" s="65"/>
      <c r="C194" s="65"/>
      <c r="D194" s="49"/>
      <c r="E194" s="49"/>
      <c r="F194" s="49"/>
      <c r="G194" s="50">
        <f>D194+E194</f>
        <v>0</v>
      </c>
      <c r="K194" s="55" t="s">
        <v>68</v>
      </c>
      <c r="M194" s="48"/>
      <c r="N194" s="48"/>
      <c r="T194" s="54">
        <f>G194+G195</f>
        <v>0</v>
      </c>
    </row>
    <row r="195" spans="1:20" ht="12.75" customHeight="1" x14ac:dyDescent="0.2">
      <c r="A195" s="64"/>
      <c r="B195" s="65"/>
      <c r="C195" s="65"/>
      <c r="D195" s="49"/>
      <c r="E195" s="49"/>
      <c r="F195" s="49"/>
      <c r="G195" s="50">
        <f>D195+E195</f>
        <v>0</v>
      </c>
      <c r="M195" s="56"/>
      <c r="N195" s="56"/>
    </row>
    <row r="196" spans="1:20" x14ac:dyDescent="0.2">
      <c r="M196" s="56"/>
      <c r="N196" s="56"/>
    </row>
    <row r="197" spans="1:20" x14ac:dyDescent="0.2">
      <c r="A197" s="46" t="s">
        <v>7</v>
      </c>
      <c r="M197" s="56"/>
      <c r="N197" s="56"/>
    </row>
    <row r="198" spans="1:20" x14ac:dyDescent="0.2">
      <c r="A198" s="64">
        <v>24</v>
      </c>
      <c r="B198" s="66" t="s">
        <v>36</v>
      </c>
      <c r="C198" s="65" t="s">
        <v>35</v>
      </c>
      <c r="D198" s="49">
        <v>91</v>
      </c>
      <c r="E198" s="49">
        <v>26</v>
      </c>
      <c r="F198" s="49">
        <v>2</v>
      </c>
      <c r="G198" s="50">
        <f>D198+E198</f>
        <v>117</v>
      </c>
      <c r="H198" s="50">
        <f>SUM(D198:D201)</f>
        <v>337</v>
      </c>
      <c r="I198" s="50">
        <f>SUM(E198:E201)</f>
        <v>167</v>
      </c>
      <c r="J198" s="50">
        <f>SUM(F198:F201)</f>
        <v>6</v>
      </c>
      <c r="K198" s="51">
        <f>SUM(G198:G201)</f>
        <v>504</v>
      </c>
      <c r="L198" s="57">
        <f>K198+H200</f>
        <v>504</v>
      </c>
      <c r="M198" s="52" t="str">
        <f>B198</f>
        <v>Filip Löffelmann</v>
      </c>
      <c r="N198" s="53" t="str">
        <f>C198</f>
        <v>TJ Sokol Kdyně</v>
      </c>
      <c r="O198" s="54">
        <f>H198</f>
        <v>337</v>
      </c>
      <c r="P198" s="54">
        <f>I198</f>
        <v>167</v>
      </c>
      <c r="Q198" s="54">
        <f>J198</f>
        <v>6</v>
      </c>
      <c r="R198" s="54">
        <f>K198</f>
        <v>504</v>
      </c>
      <c r="T198" s="54">
        <f>G198+G199</f>
        <v>242</v>
      </c>
    </row>
    <row r="199" spans="1:20" x14ac:dyDescent="0.2">
      <c r="A199" s="64"/>
      <c r="B199" s="67"/>
      <c r="C199" s="65"/>
      <c r="D199" s="49">
        <v>80</v>
      </c>
      <c r="E199" s="49">
        <v>45</v>
      </c>
      <c r="F199" s="49">
        <v>1</v>
      </c>
      <c r="G199" s="50">
        <f>D199+E199</f>
        <v>125</v>
      </c>
      <c r="M199" s="48"/>
      <c r="N199" s="48"/>
    </row>
    <row r="200" spans="1:20" x14ac:dyDescent="0.2">
      <c r="A200" s="64"/>
      <c r="B200" s="67"/>
      <c r="C200" s="65"/>
      <c r="D200" s="49">
        <v>86</v>
      </c>
      <c r="E200" s="49">
        <v>44</v>
      </c>
      <c r="F200" s="49">
        <v>3</v>
      </c>
      <c r="G200" s="50">
        <f>D200+E200</f>
        <v>130</v>
      </c>
      <c r="K200" s="55" t="s">
        <v>65</v>
      </c>
      <c r="M200" s="48"/>
      <c r="N200" s="48"/>
      <c r="T200" s="54">
        <f>G200+G201</f>
        <v>262</v>
      </c>
    </row>
    <row r="201" spans="1:20" x14ac:dyDescent="0.2">
      <c r="A201" s="64"/>
      <c r="B201" s="68"/>
      <c r="C201" s="65"/>
      <c r="D201" s="49">
        <v>80</v>
      </c>
      <c r="E201" s="49">
        <v>52</v>
      </c>
      <c r="F201" s="49">
        <v>0</v>
      </c>
      <c r="G201" s="50">
        <f>D201+E201</f>
        <v>132</v>
      </c>
      <c r="M201" s="56"/>
      <c r="N201" s="56"/>
    </row>
    <row r="202" spans="1:20" x14ac:dyDescent="0.2">
      <c r="A202" s="64">
        <v>23</v>
      </c>
      <c r="B202" s="66" t="s">
        <v>38</v>
      </c>
      <c r="C202" s="65" t="s">
        <v>39</v>
      </c>
      <c r="D202" s="49">
        <v>0</v>
      </c>
      <c r="E202" s="49">
        <v>0</v>
      </c>
      <c r="F202" s="49">
        <v>0</v>
      </c>
      <c r="G202" s="50">
        <f>D202+E202</f>
        <v>0</v>
      </c>
      <c r="H202" s="50">
        <f>SUM(D202:D205)</f>
        <v>0</v>
      </c>
      <c r="I202" s="50">
        <f>SUM(E202:E205)</f>
        <v>0</v>
      </c>
      <c r="J202" s="50">
        <f>SUM(F202:F205)</f>
        <v>0</v>
      </c>
      <c r="K202" s="51">
        <f>SUM(G202:G205)</f>
        <v>0</v>
      </c>
      <c r="L202" s="57">
        <f>K202+H204</f>
        <v>0</v>
      </c>
      <c r="M202" s="52" t="str">
        <f>B202</f>
        <v>Jan Pešek</v>
      </c>
      <c r="N202" s="53" t="str">
        <f>C202</f>
        <v>TJ Slavoj Plzeň</v>
      </c>
      <c r="O202" s="54">
        <f>H202</f>
        <v>0</v>
      </c>
      <c r="P202" s="54">
        <f>I202</f>
        <v>0</v>
      </c>
      <c r="Q202" s="54">
        <f>J202</f>
        <v>0</v>
      </c>
      <c r="R202" s="54">
        <f>K202</f>
        <v>0</v>
      </c>
      <c r="T202" s="54">
        <f>G202+G203</f>
        <v>0</v>
      </c>
    </row>
    <row r="203" spans="1:20" x14ac:dyDescent="0.2">
      <c r="A203" s="64"/>
      <c r="B203" s="67"/>
      <c r="C203" s="65"/>
      <c r="D203" s="49">
        <v>0</v>
      </c>
      <c r="E203" s="49">
        <v>0</v>
      </c>
      <c r="F203" s="49">
        <v>0</v>
      </c>
      <c r="G203" s="50">
        <f>D203+E203</f>
        <v>0</v>
      </c>
      <c r="M203" s="48"/>
      <c r="N203" s="48"/>
    </row>
    <row r="204" spans="1:20" x14ac:dyDescent="0.2">
      <c r="A204" s="64"/>
      <c r="B204" s="67"/>
      <c r="C204" s="65"/>
      <c r="D204" s="49">
        <v>0</v>
      </c>
      <c r="E204" s="49">
        <v>0</v>
      </c>
      <c r="F204" s="49">
        <v>0</v>
      </c>
      <c r="G204" s="50">
        <f>D204+E204</f>
        <v>0</v>
      </c>
      <c r="K204" s="55" t="s">
        <v>66</v>
      </c>
      <c r="M204" s="48"/>
      <c r="N204" s="48"/>
      <c r="T204" s="54">
        <f>G204+G205</f>
        <v>0</v>
      </c>
    </row>
    <row r="205" spans="1:20" x14ac:dyDescent="0.2">
      <c r="A205" s="64"/>
      <c r="B205" s="68"/>
      <c r="C205" s="65"/>
      <c r="D205" s="49">
        <v>0</v>
      </c>
      <c r="E205" s="49">
        <v>0</v>
      </c>
      <c r="F205" s="49">
        <v>0</v>
      </c>
      <c r="G205" s="50">
        <f>D205+E205</f>
        <v>0</v>
      </c>
      <c r="M205" s="56"/>
      <c r="N205" s="56"/>
    </row>
    <row r="206" spans="1:20" ht="12.75" customHeight="1" x14ac:dyDescent="0.2">
      <c r="A206" s="64">
        <v>22</v>
      </c>
      <c r="B206" s="66" t="s">
        <v>24</v>
      </c>
      <c r="C206" s="65" t="s">
        <v>25</v>
      </c>
      <c r="D206" s="49">
        <v>80</v>
      </c>
      <c r="E206" s="49">
        <v>63</v>
      </c>
      <c r="F206" s="49">
        <v>0</v>
      </c>
      <c r="G206" s="50">
        <f>D206+E206</f>
        <v>143</v>
      </c>
      <c r="H206" s="50">
        <f>SUM(D206:D209)</f>
        <v>358</v>
      </c>
      <c r="I206" s="50">
        <f>SUM(E206:E209)</f>
        <v>215</v>
      </c>
      <c r="J206" s="50">
        <f>SUM(F206:F209)</f>
        <v>1</v>
      </c>
      <c r="K206" s="51">
        <f>SUM(G206:G209)</f>
        <v>573</v>
      </c>
      <c r="L206" s="57">
        <f>K206+H208</f>
        <v>573</v>
      </c>
      <c r="M206" s="52" t="str">
        <f>B206</f>
        <v>Milan Svoboda</v>
      </c>
      <c r="N206" s="53" t="str">
        <f>C206</f>
        <v>CB Dobřany</v>
      </c>
      <c r="O206" s="54">
        <f>H206</f>
        <v>358</v>
      </c>
      <c r="P206" s="54">
        <f>I206</f>
        <v>215</v>
      </c>
      <c r="Q206" s="54">
        <f>J206</f>
        <v>1</v>
      </c>
      <c r="R206" s="54">
        <f>K206</f>
        <v>573</v>
      </c>
      <c r="T206" s="54">
        <f>G206+G207</f>
        <v>280</v>
      </c>
    </row>
    <row r="207" spans="1:20" ht="12.75" customHeight="1" x14ac:dyDescent="0.2">
      <c r="A207" s="64"/>
      <c r="B207" s="67"/>
      <c r="C207" s="65"/>
      <c r="D207" s="49">
        <v>92</v>
      </c>
      <c r="E207" s="49">
        <v>45</v>
      </c>
      <c r="F207" s="49">
        <v>1</v>
      </c>
      <c r="G207" s="50">
        <f>D207+E207</f>
        <v>137</v>
      </c>
      <c r="M207" s="48"/>
      <c r="N207" s="48"/>
    </row>
    <row r="208" spans="1:20" ht="12.75" customHeight="1" x14ac:dyDescent="0.2">
      <c r="A208" s="64"/>
      <c r="B208" s="67"/>
      <c r="C208" s="65"/>
      <c r="D208" s="49">
        <v>99</v>
      </c>
      <c r="E208" s="49">
        <v>62</v>
      </c>
      <c r="F208" s="49">
        <v>0</v>
      </c>
      <c r="G208" s="50">
        <f>D208+E208</f>
        <v>161</v>
      </c>
      <c r="K208" s="55" t="s">
        <v>67</v>
      </c>
      <c r="M208" s="48"/>
      <c r="N208" s="48"/>
      <c r="T208" s="54">
        <f>G208+G209</f>
        <v>293</v>
      </c>
    </row>
    <row r="209" spans="1:20" ht="12.75" customHeight="1" x14ac:dyDescent="0.2">
      <c r="A209" s="64"/>
      <c r="B209" s="68"/>
      <c r="C209" s="65"/>
      <c r="D209" s="49">
        <v>87</v>
      </c>
      <c r="E209" s="49">
        <v>45</v>
      </c>
      <c r="F209" s="49">
        <v>0</v>
      </c>
      <c r="G209" s="50">
        <f>D209+E209</f>
        <v>132</v>
      </c>
      <c r="M209" s="56"/>
      <c r="N209" s="56"/>
    </row>
    <row r="210" spans="1:20" ht="12.75" customHeight="1" x14ac:dyDescent="0.2">
      <c r="A210" s="64">
        <v>21</v>
      </c>
      <c r="B210" s="66" t="s">
        <v>32</v>
      </c>
      <c r="C210" s="65" t="s">
        <v>33</v>
      </c>
      <c r="D210" s="49">
        <v>97</v>
      </c>
      <c r="E210" s="49">
        <v>44</v>
      </c>
      <c r="F210" s="49">
        <v>2</v>
      </c>
      <c r="G210" s="50">
        <f>D210+E210</f>
        <v>141</v>
      </c>
      <c r="H210" s="50">
        <f>SUM(D210:D213)</f>
        <v>372</v>
      </c>
      <c r="I210" s="50">
        <f>SUM(E210:E213)</f>
        <v>170</v>
      </c>
      <c r="J210" s="50">
        <f>SUM(F210:F213)</f>
        <v>4</v>
      </c>
      <c r="K210" s="51">
        <f>SUM(G210:G213)</f>
        <v>542</v>
      </c>
      <c r="L210" s="57">
        <f>K210+H212</f>
        <v>542</v>
      </c>
      <c r="M210" s="52" t="str">
        <f>B210</f>
        <v>Václav Loukotka</v>
      </c>
      <c r="N210" s="53" t="str">
        <f>C210</f>
        <v>TJ Baník Stříbro</v>
      </c>
      <c r="O210" s="54">
        <f>H210</f>
        <v>372</v>
      </c>
      <c r="P210" s="54">
        <f>I210</f>
        <v>170</v>
      </c>
      <c r="Q210" s="54">
        <f>J210</f>
        <v>4</v>
      </c>
      <c r="R210" s="54">
        <f>K210</f>
        <v>542</v>
      </c>
      <c r="T210" s="54">
        <f>G210+G211</f>
        <v>265</v>
      </c>
    </row>
    <row r="211" spans="1:20" ht="12.75" customHeight="1" x14ac:dyDescent="0.2">
      <c r="A211" s="64"/>
      <c r="B211" s="67"/>
      <c r="C211" s="65"/>
      <c r="D211" s="49">
        <v>88</v>
      </c>
      <c r="E211" s="49">
        <v>36</v>
      </c>
      <c r="F211" s="49">
        <v>2</v>
      </c>
      <c r="G211" s="50">
        <f>D211+E211</f>
        <v>124</v>
      </c>
      <c r="M211" s="48"/>
      <c r="N211" s="48"/>
    </row>
    <row r="212" spans="1:20" ht="12.75" customHeight="1" x14ac:dyDescent="0.2">
      <c r="A212" s="64"/>
      <c r="B212" s="67"/>
      <c r="C212" s="65"/>
      <c r="D212" s="49">
        <v>92</v>
      </c>
      <c r="E212" s="49">
        <v>45</v>
      </c>
      <c r="F212" s="49">
        <v>0</v>
      </c>
      <c r="G212" s="50">
        <f>D212+E212</f>
        <v>137</v>
      </c>
      <c r="K212" s="55" t="s">
        <v>68</v>
      </c>
      <c r="M212" s="48"/>
      <c r="N212" s="48"/>
      <c r="T212" s="54">
        <f>G212+G213</f>
        <v>277</v>
      </c>
    </row>
    <row r="213" spans="1:20" ht="12.75" customHeight="1" x14ac:dyDescent="0.2">
      <c r="A213" s="64"/>
      <c r="B213" s="68"/>
      <c r="C213" s="65"/>
      <c r="D213" s="49">
        <v>95</v>
      </c>
      <c r="E213" s="49">
        <v>45</v>
      </c>
      <c r="F213" s="49">
        <v>0</v>
      </c>
      <c r="G213" s="50">
        <f>D213+E213</f>
        <v>140</v>
      </c>
      <c r="M213" s="56"/>
      <c r="N213" s="56"/>
    </row>
    <row r="214" spans="1:20" ht="12.75" customHeight="1" x14ac:dyDescent="0.2">
      <c r="A214" s="64">
        <v>20</v>
      </c>
      <c r="B214" s="66" t="s">
        <v>34</v>
      </c>
      <c r="C214" s="65" t="s">
        <v>35</v>
      </c>
      <c r="D214" s="49">
        <v>90</v>
      </c>
      <c r="E214" s="49">
        <v>33</v>
      </c>
      <c r="F214" s="49">
        <v>3</v>
      </c>
      <c r="G214" s="50">
        <f>D214+E214</f>
        <v>123</v>
      </c>
      <c r="H214" s="50">
        <f>SUM(D214:D217)</f>
        <v>354</v>
      </c>
      <c r="I214" s="50">
        <f>SUM(E214:E217)</f>
        <v>159</v>
      </c>
      <c r="J214" s="50">
        <f>SUM(F214:F217)</f>
        <v>10</v>
      </c>
      <c r="K214" s="51">
        <f>SUM(G214:G217)</f>
        <v>513</v>
      </c>
      <c r="L214" s="57">
        <f>K214+H216</f>
        <v>513</v>
      </c>
      <c r="M214" s="52" t="str">
        <f>B214</f>
        <v>Josef Fidrant</v>
      </c>
      <c r="N214" s="53" t="str">
        <f>C214</f>
        <v>TJ Sokol Kdyně</v>
      </c>
      <c r="O214" s="54">
        <f>H214</f>
        <v>354</v>
      </c>
      <c r="P214" s="54">
        <f>I214</f>
        <v>159</v>
      </c>
      <c r="Q214" s="54">
        <f>J214</f>
        <v>10</v>
      </c>
      <c r="R214" s="54">
        <f>K214</f>
        <v>513</v>
      </c>
      <c r="T214" s="54">
        <f>G214+G215</f>
        <v>246</v>
      </c>
    </row>
    <row r="215" spans="1:20" ht="12.75" customHeight="1" x14ac:dyDescent="0.2">
      <c r="A215" s="64"/>
      <c r="B215" s="67"/>
      <c r="C215" s="65"/>
      <c r="D215" s="49">
        <v>82</v>
      </c>
      <c r="E215" s="49">
        <v>41</v>
      </c>
      <c r="F215" s="49">
        <v>2</v>
      </c>
      <c r="G215" s="50">
        <f>D215+E215</f>
        <v>123</v>
      </c>
      <c r="M215" s="48"/>
      <c r="N215" s="48"/>
    </row>
    <row r="216" spans="1:20" ht="12.75" customHeight="1" x14ac:dyDescent="0.2">
      <c r="A216" s="64"/>
      <c r="B216" s="67"/>
      <c r="C216" s="65"/>
      <c r="D216" s="49">
        <v>86</v>
      </c>
      <c r="E216" s="49">
        <v>58</v>
      </c>
      <c r="F216" s="49">
        <v>1</v>
      </c>
      <c r="G216" s="50">
        <f>D216+E216</f>
        <v>144</v>
      </c>
      <c r="K216" s="55" t="s">
        <v>65</v>
      </c>
      <c r="M216" s="48"/>
      <c r="N216" s="48"/>
      <c r="T216" s="54">
        <f>G216+G217</f>
        <v>267</v>
      </c>
    </row>
    <row r="217" spans="1:20" ht="12.75" customHeight="1" x14ac:dyDescent="0.2">
      <c r="A217" s="64"/>
      <c r="B217" s="68"/>
      <c r="C217" s="65"/>
      <c r="D217" s="49">
        <v>96</v>
      </c>
      <c r="E217" s="49">
        <v>27</v>
      </c>
      <c r="F217" s="49">
        <v>4</v>
      </c>
      <c r="G217" s="50">
        <f>D217+E217</f>
        <v>123</v>
      </c>
      <c r="M217" s="56"/>
      <c r="N217" s="56"/>
    </row>
    <row r="218" spans="1:20" ht="12.75" customHeight="1" x14ac:dyDescent="0.2">
      <c r="A218" s="64">
        <v>19</v>
      </c>
      <c r="B218" s="66" t="s">
        <v>29</v>
      </c>
      <c r="C218" s="65" t="s">
        <v>25</v>
      </c>
      <c r="D218" s="49">
        <v>79</v>
      </c>
      <c r="E218" s="49">
        <v>50</v>
      </c>
      <c r="F218" s="49">
        <v>0</v>
      </c>
      <c r="G218" s="50">
        <f>D218+E218</f>
        <v>129</v>
      </c>
      <c r="H218" s="50">
        <f>SUM(D218:D221)</f>
        <v>363</v>
      </c>
      <c r="I218" s="50">
        <f>SUM(E218:E221)</f>
        <v>190</v>
      </c>
      <c r="J218" s="50">
        <f>SUM(F218:F221)</f>
        <v>3</v>
      </c>
      <c r="K218" s="51">
        <f>SUM(G218:G221)</f>
        <v>553</v>
      </c>
      <c r="L218" s="57">
        <f>K218+H220</f>
        <v>553</v>
      </c>
      <c r="M218" s="52" t="str">
        <f>B218</f>
        <v>Jiří Baloun</v>
      </c>
      <c r="N218" s="53" t="str">
        <f>C218</f>
        <v>CB Dobřany</v>
      </c>
      <c r="O218" s="54">
        <f>H218</f>
        <v>363</v>
      </c>
      <c r="P218" s="54">
        <f>I218</f>
        <v>190</v>
      </c>
      <c r="Q218" s="54">
        <f>J218</f>
        <v>3</v>
      </c>
      <c r="R218" s="54">
        <f>K218</f>
        <v>553</v>
      </c>
      <c r="T218" s="54">
        <f>G218+G219</f>
        <v>276</v>
      </c>
    </row>
    <row r="219" spans="1:20" ht="12.75" customHeight="1" x14ac:dyDescent="0.2">
      <c r="A219" s="64"/>
      <c r="B219" s="67"/>
      <c r="C219" s="65"/>
      <c r="D219" s="49">
        <v>94</v>
      </c>
      <c r="E219" s="49">
        <v>53</v>
      </c>
      <c r="F219" s="49">
        <v>1</v>
      </c>
      <c r="G219" s="50">
        <f>D219+E219</f>
        <v>147</v>
      </c>
      <c r="M219" s="48"/>
      <c r="N219" s="48"/>
    </row>
    <row r="220" spans="1:20" ht="12.75" customHeight="1" x14ac:dyDescent="0.2">
      <c r="A220" s="64"/>
      <c r="B220" s="67"/>
      <c r="C220" s="65"/>
      <c r="D220" s="49">
        <v>100</v>
      </c>
      <c r="E220" s="49">
        <v>34</v>
      </c>
      <c r="F220" s="49">
        <v>2</v>
      </c>
      <c r="G220" s="50">
        <f>D220+E220</f>
        <v>134</v>
      </c>
      <c r="K220" s="55" t="s">
        <v>66</v>
      </c>
      <c r="M220" s="48"/>
      <c r="N220" s="48"/>
      <c r="T220" s="54">
        <f>G220+G221</f>
        <v>277</v>
      </c>
    </row>
    <row r="221" spans="1:20" ht="12.75" customHeight="1" x14ac:dyDescent="0.2">
      <c r="A221" s="64"/>
      <c r="B221" s="68"/>
      <c r="C221" s="65"/>
      <c r="D221" s="49">
        <v>90</v>
      </c>
      <c r="E221" s="49">
        <v>53</v>
      </c>
      <c r="F221" s="49">
        <v>0</v>
      </c>
      <c r="G221" s="50">
        <f>D221+E221</f>
        <v>143</v>
      </c>
      <c r="M221" s="56"/>
      <c r="N221" s="56"/>
    </row>
    <row r="222" spans="1:20" ht="12.75" customHeight="1" x14ac:dyDescent="0.2">
      <c r="A222" s="64">
        <v>18</v>
      </c>
      <c r="B222" s="66" t="s">
        <v>30</v>
      </c>
      <c r="C222" s="65" t="s">
        <v>31</v>
      </c>
      <c r="D222" s="49">
        <v>93</v>
      </c>
      <c r="E222" s="49">
        <v>48</v>
      </c>
      <c r="F222" s="49">
        <v>1</v>
      </c>
      <c r="G222" s="50">
        <f>D222+E222</f>
        <v>141</v>
      </c>
      <c r="H222" s="50">
        <f>SUM(D222:D225)</f>
        <v>365</v>
      </c>
      <c r="I222" s="50">
        <f>SUM(E222:E225)</f>
        <v>168</v>
      </c>
      <c r="J222" s="50">
        <f>SUM(F222:F225)</f>
        <v>5</v>
      </c>
      <c r="K222" s="51">
        <f>SUM(G222:G225)</f>
        <v>533</v>
      </c>
      <c r="L222" s="57">
        <f>K222+H224</f>
        <v>533</v>
      </c>
      <c r="M222" s="52" t="str">
        <f>B222</f>
        <v>Jiří Šlajer</v>
      </c>
      <c r="N222" s="53" t="str">
        <f>C222</f>
        <v>Kuželky Holýšov</v>
      </c>
      <c r="O222" s="54">
        <f>H222</f>
        <v>365</v>
      </c>
      <c r="P222" s="54">
        <f>I222</f>
        <v>168</v>
      </c>
      <c r="Q222" s="54">
        <f>J222</f>
        <v>5</v>
      </c>
      <c r="R222" s="54">
        <f>K222</f>
        <v>533</v>
      </c>
      <c r="T222" s="54">
        <f>G222+G223</f>
        <v>284</v>
      </c>
    </row>
    <row r="223" spans="1:20" ht="12.75" customHeight="1" x14ac:dyDescent="0.2">
      <c r="A223" s="64"/>
      <c r="B223" s="67"/>
      <c r="C223" s="65"/>
      <c r="D223" s="49">
        <v>99</v>
      </c>
      <c r="E223" s="49">
        <v>44</v>
      </c>
      <c r="F223" s="49">
        <v>1</v>
      </c>
      <c r="G223" s="50">
        <f>D223+E223</f>
        <v>143</v>
      </c>
      <c r="M223" s="48"/>
      <c r="N223" s="48"/>
    </row>
    <row r="224" spans="1:20" ht="12.75" customHeight="1" x14ac:dyDescent="0.2">
      <c r="A224" s="64"/>
      <c r="B224" s="67"/>
      <c r="C224" s="65"/>
      <c r="D224" s="49">
        <v>81</v>
      </c>
      <c r="E224" s="49">
        <v>42</v>
      </c>
      <c r="F224" s="49">
        <v>1</v>
      </c>
      <c r="G224" s="50">
        <f>D224+E224</f>
        <v>123</v>
      </c>
      <c r="K224" s="55" t="s">
        <v>67</v>
      </c>
      <c r="M224" s="48"/>
      <c r="N224" s="48"/>
      <c r="T224" s="54">
        <f>G224+G225</f>
        <v>249</v>
      </c>
    </row>
    <row r="225" spans="1:20" ht="12.75" customHeight="1" x14ac:dyDescent="0.2">
      <c r="A225" s="64"/>
      <c r="B225" s="68"/>
      <c r="C225" s="65"/>
      <c r="D225" s="49">
        <v>92</v>
      </c>
      <c r="E225" s="49">
        <v>34</v>
      </c>
      <c r="F225" s="49">
        <v>2</v>
      </c>
      <c r="G225" s="50">
        <f>D225+E225</f>
        <v>126</v>
      </c>
      <c r="M225" s="56"/>
      <c r="N225" s="56"/>
    </row>
    <row r="226" spans="1:20" ht="12.75" customHeight="1" x14ac:dyDescent="0.2">
      <c r="A226" s="64">
        <v>17</v>
      </c>
      <c r="B226" s="66" t="s">
        <v>37</v>
      </c>
      <c r="C226" s="65" t="s">
        <v>25</v>
      </c>
      <c r="D226" s="49">
        <v>0</v>
      </c>
      <c r="E226" s="49">
        <v>0</v>
      </c>
      <c r="F226" s="49">
        <v>0</v>
      </c>
      <c r="G226" s="50">
        <f>D226+E226</f>
        <v>0</v>
      </c>
      <c r="H226" s="50">
        <f>SUM(D226:D229)</f>
        <v>0</v>
      </c>
      <c r="I226" s="50">
        <f>SUM(E226:E229)</f>
        <v>0</v>
      </c>
      <c r="J226" s="50">
        <f>SUM(F226:F229)</f>
        <v>0</v>
      </c>
      <c r="K226" s="51">
        <f>SUM(G226:G229)</f>
        <v>0</v>
      </c>
      <c r="L226" s="57">
        <f>K226+H228</f>
        <v>0</v>
      </c>
      <c r="M226" s="52" t="str">
        <f>B226</f>
        <v>Michal Šneberger</v>
      </c>
      <c r="N226" s="53" t="str">
        <f>C226</f>
        <v>CB Dobřany</v>
      </c>
      <c r="O226" s="54">
        <f>H226</f>
        <v>0</v>
      </c>
      <c r="P226" s="54">
        <f>I226</f>
        <v>0</v>
      </c>
      <c r="Q226" s="54">
        <f>J226</f>
        <v>0</v>
      </c>
      <c r="R226" s="54">
        <f>K226</f>
        <v>0</v>
      </c>
      <c r="T226" s="54">
        <f>G226+G227</f>
        <v>0</v>
      </c>
    </row>
    <row r="227" spans="1:20" ht="12.75" customHeight="1" x14ac:dyDescent="0.2">
      <c r="A227" s="64"/>
      <c r="B227" s="67"/>
      <c r="C227" s="65"/>
      <c r="D227" s="49">
        <v>0</v>
      </c>
      <c r="E227" s="49">
        <v>0</v>
      </c>
      <c r="F227" s="49">
        <v>0</v>
      </c>
      <c r="G227" s="50">
        <f>D227+E227</f>
        <v>0</v>
      </c>
      <c r="M227" s="48"/>
      <c r="N227" s="48"/>
    </row>
    <row r="228" spans="1:20" ht="12.75" customHeight="1" x14ac:dyDescent="0.2">
      <c r="A228" s="64"/>
      <c r="B228" s="67"/>
      <c r="C228" s="65"/>
      <c r="D228" s="49">
        <v>0</v>
      </c>
      <c r="E228" s="49">
        <v>0</v>
      </c>
      <c r="F228" s="49">
        <v>0</v>
      </c>
      <c r="G228" s="50">
        <f>D228+E228</f>
        <v>0</v>
      </c>
      <c r="K228" s="55" t="s">
        <v>68</v>
      </c>
      <c r="M228" s="48"/>
      <c r="N228" s="48"/>
      <c r="T228" s="54">
        <f>G228+G229</f>
        <v>0</v>
      </c>
    </row>
    <row r="229" spans="1:20" ht="12.75" customHeight="1" x14ac:dyDescent="0.2">
      <c r="A229" s="64"/>
      <c r="B229" s="68"/>
      <c r="C229" s="65"/>
      <c r="D229" s="49">
        <v>0</v>
      </c>
      <c r="E229" s="49">
        <v>0</v>
      </c>
      <c r="F229" s="49">
        <v>0</v>
      </c>
      <c r="G229" s="50">
        <f>D229+E229</f>
        <v>0</v>
      </c>
      <c r="M229" s="56"/>
      <c r="N229" s="56"/>
    </row>
    <row r="230" spans="1:20" ht="12.75" customHeight="1" x14ac:dyDescent="0.2">
      <c r="A230" s="64">
        <v>16</v>
      </c>
      <c r="B230" s="66" t="s">
        <v>26</v>
      </c>
      <c r="C230" s="65" t="s">
        <v>27</v>
      </c>
      <c r="D230" s="49">
        <v>102</v>
      </c>
      <c r="E230" s="49">
        <v>45</v>
      </c>
      <c r="F230" s="49">
        <v>1</v>
      </c>
      <c r="G230" s="50">
        <f>D230+E230</f>
        <v>147</v>
      </c>
      <c r="H230" s="50">
        <f>SUM(D230:D233)</f>
        <v>390</v>
      </c>
      <c r="I230" s="50">
        <f>SUM(E230:E233)</f>
        <v>158</v>
      </c>
      <c r="J230" s="50">
        <f>SUM(F230:F233)</f>
        <v>10</v>
      </c>
      <c r="K230" s="51">
        <f>SUM(G230:G233)</f>
        <v>548</v>
      </c>
      <c r="L230" s="57">
        <f>K230+H232</f>
        <v>548</v>
      </c>
      <c r="M230" s="52" t="str">
        <f>B230</f>
        <v>Jan Vacikar</v>
      </c>
      <c r="N230" s="53" t="str">
        <f>C230</f>
        <v>SK Škoda VS Plzeň</v>
      </c>
      <c r="O230" s="54">
        <f>H230</f>
        <v>390</v>
      </c>
      <c r="P230" s="54">
        <f>I230</f>
        <v>158</v>
      </c>
      <c r="Q230" s="54">
        <f>J230</f>
        <v>10</v>
      </c>
      <c r="R230" s="54">
        <f>K230</f>
        <v>548</v>
      </c>
      <c r="T230" s="54">
        <f>G230+G231</f>
        <v>283</v>
      </c>
    </row>
    <row r="231" spans="1:20" ht="12.75" customHeight="1" x14ac:dyDescent="0.2">
      <c r="A231" s="64"/>
      <c r="B231" s="67"/>
      <c r="C231" s="65"/>
      <c r="D231" s="49">
        <v>86</v>
      </c>
      <c r="E231" s="49">
        <v>50</v>
      </c>
      <c r="F231" s="49">
        <v>4</v>
      </c>
      <c r="G231" s="50">
        <f>D231+E231</f>
        <v>136</v>
      </c>
      <c r="M231" s="48"/>
      <c r="N231" s="48"/>
    </row>
    <row r="232" spans="1:20" ht="12.75" customHeight="1" x14ac:dyDescent="0.2">
      <c r="A232" s="64"/>
      <c r="B232" s="67"/>
      <c r="C232" s="65"/>
      <c r="D232" s="49">
        <v>106</v>
      </c>
      <c r="E232" s="49">
        <v>36</v>
      </c>
      <c r="F232" s="49">
        <v>2</v>
      </c>
      <c r="G232" s="50">
        <f>D232+E232</f>
        <v>142</v>
      </c>
      <c r="K232" s="55" t="s">
        <v>65</v>
      </c>
      <c r="M232" s="48"/>
      <c r="N232" s="48"/>
      <c r="T232" s="54">
        <f>G232+G233</f>
        <v>265</v>
      </c>
    </row>
    <row r="233" spans="1:20" ht="12.75" customHeight="1" x14ac:dyDescent="0.2">
      <c r="A233" s="64"/>
      <c r="B233" s="68"/>
      <c r="C233" s="65"/>
      <c r="D233" s="49">
        <v>96</v>
      </c>
      <c r="E233" s="49">
        <v>27</v>
      </c>
      <c r="F233" s="49">
        <v>3</v>
      </c>
      <c r="G233" s="50">
        <f>D233+E233</f>
        <v>123</v>
      </c>
      <c r="M233" s="56"/>
      <c r="N233" s="56"/>
    </row>
    <row r="234" spans="1:20" ht="12.75" customHeight="1" x14ac:dyDescent="0.2">
      <c r="A234" s="64">
        <v>15</v>
      </c>
      <c r="B234" s="66" t="s">
        <v>20</v>
      </c>
      <c r="C234" s="65" t="s">
        <v>19</v>
      </c>
      <c r="D234" s="49">
        <v>98</v>
      </c>
      <c r="E234" s="49">
        <v>54</v>
      </c>
      <c r="F234" s="49">
        <v>0</v>
      </c>
      <c r="G234" s="50">
        <f>D234+E234</f>
        <v>152</v>
      </c>
      <c r="H234" s="50">
        <f>SUM(D234:D237)</f>
        <v>384</v>
      </c>
      <c r="I234" s="50">
        <f>SUM(E234:E237)</f>
        <v>212</v>
      </c>
      <c r="J234" s="50">
        <f>SUM(F234:F237)</f>
        <v>3</v>
      </c>
      <c r="K234" s="51">
        <f>SUM(G234:G237)</f>
        <v>596</v>
      </c>
      <c r="L234" s="57">
        <f>K234+H236</f>
        <v>596</v>
      </c>
      <c r="M234" s="52" t="str">
        <f>B234</f>
        <v>Roman Pytlík</v>
      </c>
      <c r="N234" s="53" t="str">
        <f>C234</f>
        <v>SKK Rokycany</v>
      </c>
      <c r="O234" s="54">
        <f>H234</f>
        <v>384</v>
      </c>
      <c r="P234" s="54">
        <f>I234</f>
        <v>212</v>
      </c>
      <c r="Q234" s="54">
        <f>J234</f>
        <v>3</v>
      </c>
      <c r="R234" s="54">
        <f>K234</f>
        <v>596</v>
      </c>
      <c r="T234" s="54">
        <f>G234+G235</f>
        <v>304</v>
      </c>
    </row>
    <row r="235" spans="1:20" ht="12.75" customHeight="1" x14ac:dyDescent="0.2">
      <c r="A235" s="64"/>
      <c r="B235" s="67"/>
      <c r="C235" s="65"/>
      <c r="D235" s="49">
        <v>100</v>
      </c>
      <c r="E235" s="49">
        <v>52</v>
      </c>
      <c r="F235" s="49">
        <v>1</v>
      </c>
      <c r="G235" s="50">
        <f>D235+E235</f>
        <v>152</v>
      </c>
      <c r="M235" s="48"/>
      <c r="N235" s="48"/>
    </row>
    <row r="236" spans="1:20" ht="12.75" customHeight="1" x14ac:dyDescent="0.2">
      <c r="A236" s="64"/>
      <c r="B236" s="67"/>
      <c r="C236" s="65"/>
      <c r="D236" s="49">
        <v>94</v>
      </c>
      <c r="E236" s="49">
        <v>53</v>
      </c>
      <c r="F236" s="49">
        <v>1</v>
      </c>
      <c r="G236" s="50">
        <f>D236+E236</f>
        <v>147</v>
      </c>
      <c r="K236" s="55" t="s">
        <v>66</v>
      </c>
      <c r="M236" s="48"/>
      <c r="N236" s="48"/>
      <c r="T236" s="54">
        <f>G236+G237</f>
        <v>292</v>
      </c>
    </row>
    <row r="237" spans="1:20" ht="12.75" customHeight="1" x14ac:dyDescent="0.2">
      <c r="A237" s="64"/>
      <c r="B237" s="68"/>
      <c r="C237" s="65"/>
      <c r="D237" s="49">
        <v>92</v>
      </c>
      <c r="E237" s="49">
        <v>53</v>
      </c>
      <c r="F237" s="49">
        <v>1</v>
      </c>
      <c r="G237" s="50">
        <f>D237+E237</f>
        <v>145</v>
      </c>
      <c r="M237" s="56"/>
      <c r="N237" s="56"/>
    </row>
    <row r="238" spans="1:20" ht="12.75" customHeight="1" x14ac:dyDescent="0.2">
      <c r="A238" s="64">
        <v>14</v>
      </c>
      <c r="B238" s="66" t="s">
        <v>22</v>
      </c>
      <c r="C238" s="65" t="s">
        <v>19</v>
      </c>
      <c r="D238" s="49">
        <v>100</v>
      </c>
      <c r="E238" s="49">
        <v>45</v>
      </c>
      <c r="F238" s="49">
        <v>0</v>
      </c>
      <c r="G238" s="50">
        <f>D238+E238</f>
        <v>145</v>
      </c>
      <c r="H238" s="50">
        <f>SUM(D238:D241)</f>
        <v>354</v>
      </c>
      <c r="I238" s="50">
        <f>SUM(E238:E241)</f>
        <v>214</v>
      </c>
      <c r="J238" s="50">
        <f>SUM(F238:F241)</f>
        <v>1</v>
      </c>
      <c r="K238" s="51">
        <f>SUM(G238:G241)</f>
        <v>568</v>
      </c>
      <c r="L238" s="57">
        <f>K238+H240</f>
        <v>568</v>
      </c>
      <c r="M238" s="52" t="str">
        <f>B238</f>
        <v>Pavel Honsa</v>
      </c>
      <c r="N238" s="53" t="str">
        <f>C238</f>
        <v>SKK Rokycany</v>
      </c>
      <c r="O238" s="54">
        <f>H238</f>
        <v>354</v>
      </c>
      <c r="P238" s="54">
        <f>I238</f>
        <v>214</v>
      </c>
      <c r="Q238" s="54">
        <f>J238</f>
        <v>1</v>
      </c>
      <c r="R238" s="54">
        <f>K238</f>
        <v>568</v>
      </c>
      <c r="T238" s="54">
        <f>G238+G239</f>
        <v>279</v>
      </c>
    </row>
    <row r="239" spans="1:20" ht="12.75" customHeight="1" x14ac:dyDescent="0.2">
      <c r="A239" s="64"/>
      <c r="B239" s="67"/>
      <c r="C239" s="65"/>
      <c r="D239" s="49">
        <v>80</v>
      </c>
      <c r="E239" s="49">
        <v>54</v>
      </c>
      <c r="F239" s="49">
        <v>1</v>
      </c>
      <c r="G239" s="50">
        <f>D239+E239</f>
        <v>134</v>
      </c>
      <c r="M239" s="48"/>
      <c r="N239" s="48"/>
    </row>
    <row r="240" spans="1:20" ht="12.75" customHeight="1" x14ac:dyDescent="0.2">
      <c r="A240" s="64"/>
      <c r="B240" s="67"/>
      <c r="C240" s="65"/>
      <c r="D240" s="49">
        <v>89</v>
      </c>
      <c r="E240" s="49">
        <v>54</v>
      </c>
      <c r="F240" s="49">
        <v>0</v>
      </c>
      <c r="G240" s="50">
        <f>D240+E240</f>
        <v>143</v>
      </c>
      <c r="K240" s="55" t="s">
        <v>67</v>
      </c>
      <c r="M240" s="48"/>
      <c r="N240" s="48"/>
      <c r="T240" s="54">
        <f>G240+G241</f>
        <v>289</v>
      </c>
    </row>
    <row r="241" spans="1:20" ht="12.75" customHeight="1" x14ac:dyDescent="0.2">
      <c r="A241" s="64"/>
      <c r="B241" s="68"/>
      <c r="C241" s="65"/>
      <c r="D241" s="49">
        <v>85</v>
      </c>
      <c r="E241" s="49">
        <v>61</v>
      </c>
      <c r="F241" s="49">
        <v>0</v>
      </c>
      <c r="G241" s="50">
        <f>D241+E241</f>
        <v>146</v>
      </c>
      <c r="M241" s="56"/>
      <c r="N241" s="56"/>
    </row>
    <row r="242" spans="1:20" ht="12.75" customHeight="1" x14ac:dyDescent="0.2">
      <c r="A242" s="64">
        <v>13</v>
      </c>
      <c r="B242" s="66" t="s">
        <v>28</v>
      </c>
      <c r="C242" s="65" t="s">
        <v>19</v>
      </c>
      <c r="D242" s="49">
        <v>93</v>
      </c>
      <c r="E242" s="49">
        <v>35</v>
      </c>
      <c r="F242" s="49">
        <v>3</v>
      </c>
      <c r="G242" s="50">
        <f>D242+E242</f>
        <v>128</v>
      </c>
      <c r="H242" s="50">
        <f>SUM(D242:D245)</f>
        <v>374</v>
      </c>
      <c r="I242" s="50">
        <f>SUM(E242:E245)</f>
        <v>159</v>
      </c>
      <c r="J242" s="50">
        <f>SUM(F242:F245)</f>
        <v>5</v>
      </c>
      <c r="K242" s="51">
        <f>SUM(G242:G245)</f>
        <v>533</v>
      </c>
      <c r="L242" s="57">
        <f>K242+H244</f>
        <v>533</v>
      </c>
      <c r="M242" s="52" t="str">
        <f>B242</f>
        <v>Milan Wagner</v>
      </c>
      <c r="N242" s="53" t="str">
        <f>C242</f>
        <v>SKK Rokycany</v>
      </c>
      <c r="O242" s="54">
        <f>H242</f>
        <v>374</v>
      </c>
      <c r="P242" s="54">
        <f>I242</f>
        <v>159</v>
      </c>
      <c r="Q242" s="54">
        <f>J242</f>
        <v>5</v>
      </c>
      <c r="R242" s="54">
        <f>K242</f>
        <v>533</v>
      </c>
      <c r="T242" s="54">
        <f>G242+G243</f>
        <v>271</v>
      </c>
    </row>
    <row r="243" spans="1:20" ht="12.75" customHeight="1" x14ac:dyDescent="0.2">
      <c r="A243" s="64"/>
      <c r="B243" s="67"/>
      <c r="C243" s="65"/>
      <c r="D243" s="49">
        <v>92</v>
      </c>
      <c r="E243" s="49">
        <v>51</v>
      </c>
      <c r="F243" s="49">
        <v>0</v>
      </c>
      <c r="G243" s="50">
        <f>D243+E243</f>
        <v>143</v>
      </c>
      <c r="M243" s="48"/>
      <c r="N243" s="48"/>
    </row>
    <row r="244" spans="1:20" ht="12.75" customHeight="1" x14ac:dyDescent="0.2">
      <c r="A244" s="64"/>
      <c r="B244" s="67"/>
      <c r="C244" s="65"/>
      <c r="D244" s="49">
        <v>87</v>
      </c>
      <c r="E244" s="49">
        <v>41</v>
      </c>
      <c r="F244" s="49">
        <v>0</v>
      </c>
      <c r="G244" s="50">
        <f>D244+E244</f>
        <v>128</v>
      </c>
      <c r="K244" s="55" t="s">
        <v>68</v>
      </c>
      <c r="M244" s="48"/>
      <c r="N244" s="48"/>
      <c r="T244" s="54">
        <f>G244+G245</f>
        <v>262</v>
      </c>
    </row>
    <row r="245" spans="1:20" ht="12.75" customHeight="1" x14ac:dyDescent="0.2">
      <c r="A245" s="64"/>
      <c r="B245" s="68"/>
      <c r="C245" s="65"/>
      <c r="D245" s="49">
        <v>102</v>
      </c>
      <c r="E245" s="49">
        <v>32</v>
      </c>
      <c r="F245" s="49">
        <v>2</v>
      </c>
      <c r="G245" s="50">
        <f>D245+E245</f>
        <v>134</v>
      </c>
      <c r="M245" s="56"/>
      <c r="N245" s="56"/>
    </row>
    <row r="246" spans="1:20" ht="12.75" customHeight="1" x14ac:dyDescent="0.2">
      <c r="A246" s="64">
        <v>12</v>
      </c>
      <c r="B246" s="66" t="s">
        <v>18</v>
      </c>
      <c r="C246" s="65" t="s">
        <v>19</v>
      </c>
      <c r="D246" s="49">
        <v>102</v>
      </c>
      <c r="E246" s="49">
        <v>53</v>
      </c>
      <c r="F246" s="49">
        <v>3</v>
      </c>
      <c r="G246" s="50">
        <f>D246+E246</f>
        <v>155</v>
      </c>
      <c r="H246" s="50">
        <f>SUM(D246:D249)</f>
        <v>376</v>
      </c>
      <c r="I246" s="50">
        <f>SUM(E246:E249)</f>
        <v>220</v>
      </c>
      <c r="J246" s="50">
        <f>SUM(F246:F249)</f>
        <v>3</v>
      </c>
      <c r="K246" s="51">
        <f>SUM(G246:G249)</f>
        <v>596</v>
      </c>
      <c r="L246" s="57">
        <f>K246+H248</f>
        <v>596</v>
      </c>
      <c r="M246" s="52" t="str">
        <f>B246</f>
        <v>Pavel Andrlík ml.</v>
      </c>
      <c r="N246" s="53" t="str">
        <f>C246</f>
        <v>SKK Rokycany</v>
      </c>
      <c r="O246" s="54">
        <f>H246</f>
        <v>376</v>
      </c>
      <c r="P246" s="54">
        <f>I246</f>
        <v>220</v>
      </c>
      <c r="Q246" s="54">
        <f>J246</f>
        <v>3</v>
      </c>
      <c r="R246" s="54">
        <f>K246</f>
        <v>596</v>
      </c>
      <c r="T246" s="54">
        <f>G246+G247</f>
        <v>305</v>
      </c>
    </row>
    <row r="247" spans="1:20" ht="12.75" customHeight="1" x14ac:dyDescent="0.2">
      <c r="A247" s="64"/>
      <c r="B247" s="67"/>
      <c r="C247" s="65"/>
      <c r="D247" s="49">
        <v>88</v>
      </c>
      <c r="E247" s="49">
        <v>62</v>
      </c>
      <c r="F247" s="49">
        <v>0</v>
      </c>
      <c r="G247" s="50">
        <f>D247+E247</f>
        <v>150</v>
      </c>
      <c r="M247" s="48"/>
      <c r="N247" s="48"/>
    </row>
    <row r="248" spans="1:20" ht="12.75" customHeight="1" x14ac:dyDescent="0.2">
      <c r="A248" s="64"/>
      <c r="B248" s="67"/>
      <c r="C248" s="65"/>
      <c r="D248" s="49">
        <v>86</v>
      </c>
      <c r="E248" s="49">
        <v>60</v>
      </c>
      <c r="F248" s="49">
        <v>0</v>
      </c>
      <c r="G248" s="50">
        <f>D248+E248</f>
        <v>146</v>
      </c>
      <c r="K248" s="55" t="s">
        <v>65</v>
      </c>
      <c r="M248" s="48"/>
      <c r="N248" s="48"/>
      <c r="T248" s="54">
        <f>G248+G249</f>
        <v>291</v>
      </c>
    </row>
    <row r="249" spans="1:20" ht="12.75" customHeight="1" x14ac:dyDescent="0.2">
      <c r="A249" s="64"/>
      <c r="B249" s="68"/>
      <c r="C249" s="65"/>
      <c r="D249" s="49">
        <v>100</v>
      </c>
      <c r="E249" s="49">
        <v>45</v>
      </c>
      <c r="F249" s="49">
        <v>0</v>
      </c>
      <c r="G249" s="50">
        <f>D249+E249</f>
        <v>145</v>
      </c>
      <c r="M249" s="56"/>
      <c r="N249" s="56"/>
    </row>
    <row r="250" spans="1:20" ht="12.75" customHeight="1" x14ac:dyDescent="0.2">
      <c r="A250" s="64">
        <v>11</v>
      </c>
      <c r="B250" s="66" t="s">
        <v>23</v>
      </c>
      <c r="C250" s="65" t="s">
        <v>19</v>
      </c>
      <c r="D250" s="49">
        <v>79</v>
      </c>
      <c r="E250" s="49">
        <v>52</v>
      </c>
      <c r="F250" s="49">
        <v>3</v>
      </c>
      <c r="G250" s="50">
        <f>D250+E250</f>
        <v>131</v>
      </c>
      <c r="H250" s="50">
        <f>SUM(D250:D253)</f>
        <v>330</v>
      </c>
      <c r="I250" s="50">
        <f>SUM(E250:E253)</f>
        <v>206</v>
      </c>
      <c r="J250" s="50">
        <f>SUM(F250:F253)</f>
        <v>3</v>
      </c>
      <c r="K250" s="51">
        <f>SUM(G250:G253)</f>
        <v>536</v>
      </c>
      <c r="L250" s="57">
        <f>K250+H252</f>
        <v>536</v>
      </c>
      <c r="M250" s="52" t="str">
        <f>B250</f>
        <v>Radek Hejhal</v>
      </c>
      <c r="N250" s="53" t="str">
        <f>C250</f>
        <v>SKK Rokycany</v>
      </c>
      <c r="O250" s="54">
        <f>H250</f>
        <v>330</v>
      </c>
      <c r="P250" s="54">
        <f>I250</f>
        <v>206</v>
      </c>
      <c r="Q250" s="54">
        <f>J250</f>
        <v>3</v>
      </c>
      <c r="R250" s="54">
        <f>K250</f>
        <v>536</v>
      </c>
      <c r="T250" s="54">
        <f>G250+G251</f>
        <v>255</v>
      </c>
    </row>
    <row r="251" spans="1:20" ht="12.75" customHeight="1" x14ac:dyDescent="0.2">
      <c r="A251" s="64"/>
      <c r="B251" s="67"/>
      <c r="C251" s="65"/>
      <c r="D251" s="49">
        <v>73</v>
      </c>
      <c r="E251" s="49">
        <v>51</v>
      </c>
      <c r="F251" s="49">
        <v>0</v>
      </c>
      <c r="G251" s="50">
        <f>D251+E251</f>
        <v>124</v>
      </c>
      <c r="M251" s="48"/>
      <c r="N251" s="48"/>
    </row>
    <row r="252" spans="1:20" ht="12.75" customHeight="1" x14ac:dyDescent="0.2">
      <c r="A252" s="64"/>
      <c r="B252" s="67"/>
      <c r="C252" s="65"/>
      <c r="D252" s="49">
        <v>87</v>
      </c>
      <c r="E252" s="49">
        <v>44</v>
      </c>
      <c r="F252" s="49">
        <v>0</v>
      </c>
      <c r="G252" s="50">
        <f>D252+E252</f>
        <v>131</v>
      </c>
      <c r="K252" s="55" t="s">
        <v>66</v>
      </c>
      <c r="M252" s="48"/>
      <c r="N252" s="48"/>
      <c r="T252" s="54">
        <f>G252+G253</f>
        <v>281</v>
      </c>
    </row>
    <row r="253" spans="1:20" ht="12.75" customHeight="1" x14ac:dyDescent="0.2">
      <c r="A253" s="64"/>
      <c r="B253" s="68"/>
      <c r="C253" s="65"/>
      <c r="D253" s="49">
        <v>91</v>
      </c>
      <c r="E253" s="49">
        <v>59</v>
      </c>
      <c r="F253" s="49">
        <v>0</v>
      </c>
      <c r="G253" s="50">
        <f>D253+E253</f>
        <v>150</v>
      </c>
      <c r="M253" s="56"/>
      <c r="N253" s="56"/>
    </row>
    <row r="254" spans="1:20" ht="12.75" customHeight="1" x14ac:dyDescent="0.2">
      <c r="A254" s="64">
        <v>10</v>
      </c>
      <c r="B254" s="66" t="s">
        <v>21</v>
      </c>
      <c r="C254" s="65" t="s">
        <v>19</v>
      </c>
      <c r="D254" s="49">
        <v>90</v>
      </c>
      <c r="E254" s="49">
        <v>53</v>
      </c>
      <c r="F254" s="49">
        <v>1</v>
      </c>
      <c r="G254" s="50">
        <f>D254+E254</f>
        <v>143</v>
      </c>
      <c r="H254" s="50">
        <f>SUM(D254:D257)</f>
        <v>373</v>
      </c>
      <c r="I254" s="50">
        <f>SUM(E254:E257)</f>
        <v>186</v>
      </c>
      <c r="J254" s="50">
        <f>SUM(F254:F257)</f>
        <v>3</v>
      </c>
      <c r="K254" s="51">
        <f>SUM(G254:G257)</f>
        <v>559</v>
      </c>
      <c r="L254" s="57">
        <f>K254+H256</f>
        <v>559</v>
      </c>
      <c r="M254" s="52" t="str">
        <f>B254</f>
        <v>Miroslav Šnejdar ml.</v>
      </c>
      <c r="N254" s="53" t="str">
        <f>C254</f>
        <v>SKK Rokycany</v>
      </c>
      <c r="O254" s="54">
        <f>H254</f>
        <v>373</v>
      </c>
      <c r="P254" s="54">
        <f>I254</f>
        <v>186</v>
      </c>
      <c r="Q254" s="54">
        <f>J254</f>
        <v>3</v>
      </c>
      <c r="R254" s="54">
        <f>K254</f>
        <v>559</v>
      </c>
      <c r="T254" s="54">
        <f>G254+G255</f>
        <v>288</v>
      </c>
    </row>
    <row r="255" spans="1:20" ht="12.75" customHeight="1" x14ac:dyDescent="0.2">
      <c r="A255" s="64"/>
      <c r="B255" s="67"/>
      <c r="C255" s="65"/>
      <c r="D255" s="49">
        <v>104</v>
      </c>
      <c r="E255" s="49">
        <v>41</v>
      </c>
      <c r="F255" s="49">
        <v>1</v>
      </c>
      <c r="G255" s="50">
        <f>D255+E255</f>
        <v>145</v>
      </c>
      <c r="M255" s="48"/>
      <c r="N255" s="48"/>
    </row>
    <row r="256" spans="1:20" ht="12.75" customHeight="1" x14ac:dyDescent="0.2">
      <c r="A256" s="64"/>
      <c r="B256" s="67"/>
      <c r="C256" s="65"/>
      <c r="D256" s="49">
        <v>79</v>
      </c>
      <c r="E256" s="49">
        <v>42</v>
      </c>
      <c r="F256" s="49">
        <v>0</v>
      </c>
      <c r="G256" s="50">
        <f>D256+E256</f>
        <v>121</v>
      </c>
      <c r="K256" s="55" t="s">
        <v>67</v>
      </c>
      <c r="M256" s="48"/>
      <c r="N256" s="48"/>
      <c r="T256" s="54">
        <f>G256+G257</f>
        <v>271</v>
      </c>
    </row>
    <row r="257" spans="1:20" ht="12.75" customHeight="1" x14ac:dyDescent="0.2">
      <c r="A257" s="64"/>
      <c r="B257" s="68"/>
      <c r="C257" s="65"/>
      <c r="D257" s="49">
        <v>100</v>
      </c>
      <c r="E257" s="49">
        <v>50</v>
      </c>
      <c r="F257" s="49">
        <v>1</v>
      </c>
      <c r="G257" s="50">
        <f>D257+E257</f>
        <v>150</v>
      </c>
      <c r="M257" s="56"/>
      <c r="N257" s="56"/>
    </row>
    <row r="258" spans="1:20" ht="12.75" customHeight="1" x14ac:dyDescent="0.2">
      <c r="A258" s="64">
        <v>9</v>
      </c>
      <c r="B258" s="66" t="s">
        <v>16</v>
      </c>
      <c r="C258" s="65" t="s">
        <v>17</v>
      </c>
      <c r="D258" s="49">
        <v>92</v>
      </c>
      <c r="E258" s="49">
        <v>36</v>
      </c>
      <c r="F258" s="49">
        <v>0</v>
      </c>
      <c r="G258" s="50">
        <f>D258+E258</f>
        <v>128</v>
      </c>
      <c r="H258" s="50">
        <f>SUM(D258:D261)</f>
        <v>390</v>
      </c>
      <c r="I258" s="50">
        <f>SUM(E258:E261)</f>
        <v>192</v>
      </c>
      <c r="J258" s="50">
        <f>SUM(F258:F261)</f>
        <v>0</v>
      </c>
      <c r="K258" s="51">
        <f>SUM(G258:G261)</f>
        <v>582</v>
      </c>
      <c r="L258" s="57">
        <f>K258+H260</f>
        <v>582</v>
      </c>
      <c r="M258" s="52" t="str">
        <f>B258</f>
        <v>Michael Kotal</v>
      </c>
      <c r="N258" s="53" t="str">
        <f>C258</f>
        <v>TJ Sokol Zahořany</v>
      </c>
      <c r="O258" s="54">
        <f>H258</f>
        <v>390</v>
      </c>
      <c r="P258" s="54">
        <f>I258</f>
        <v>192</v>
      </c>
      <c r="Q258" s="54">
        <f>J258</f>
        <v>0</v>
      </c>
      <c r="R258" s="54">
        <f>K258</f>
        <v>582</v>
      </c>
      <c r="T258" s="54">
        <f>G258+G259</f>
        <v>275</v>
      </c>
    </row>
    <row r="259" spans="1:20" ht="12.75" customHeight="1" x14ac:dyDescent="0.2">
      <c r="A259" s="64"/>
      <c r="B259" s="67"/>
      <c r="C259" s="65"/>
      <c r="D259" s="49">
        <v>86</v>
      </c>
      <c r="E259" s="49">
        <v>61</v>
      </c>
      <c r="F259" s="49">
        <v>0</v>
      </c>
      <c r="G259" s="50">
        <f>D259+E259</f>
        <v>147</v>
      </c>
      <c r="M259" s="48"/>
      <c r="N259" s="48"/>
    </row>
    <row r="260" spans="1:20" ht="12.75" customHeight="1" x14ac:dyDescent="0.2">
      <c r="A260" s="64"/>
      <c r="B260" s="67"/>
      <c r="C260" s="65"/>
      <c r="D260" s="49">
        <v>109</v>
      </c>
      <c r="E260" s="49">
        <v>54</v>
      </c>
      <c r="F260" s="49">
        <v>0</v>
      </c>
      <c r="G260" s="50">
        <f>D260+E260</f>
        <v>163</v>
      </c>
      <c r="K260" s="55" t="s">
        <v>68</v>
      </c>
      <c r="M260" s="48"/>
      <c r="N260" s="48"/>
      <c r="T260" s="54">
        <f>G260+G261</f>
        <v>307</v>
      </c>
    </row>
    <row r="261" spans="1:20" ht="12.75" customHeight="1" x14ac:dyDescent="0.2">
      <c r="A261" s="64"/>
      <c r="B261" s="68"/>
      <c r="C261" s="65"/>
      <c r="D261" s="49">
        <v>103</v>
      </c>
      <c r="E261" s="49">
        <v>41</v>
      </c>
      <c r="F261" s="49">
        <v>0</v>
      </c>
      <c r="G261" s="50">
        <f>D261+E261</f>
        <v>144</v>
      </c>
      <c r="M261" s="56"/>
      <c r="N261" s="56"/>
    </row>
    <row r="262" spans="1:20" ht="12.75" customHeight="1" x14ac:dyDescent="0.2">
      <c r="A262" s="64">
        <v>8</v>
      </c>
      <c r="B262" s="65">
        <f>Export!B117</f>
        <v>0</v>
      </c>
      <c r="C262" s="65">
        <f>Export!C117</f>
        <v>0</v>
      </c>
      <c r="D262" s="49"/>
      <c r="E262" s="49"/>
      <c r="F262" s="49"/>
      <c r="G262" s="50">
        <f>D262+E262</f>
        <v>0</v>
      </c>
      <c r="H262" s="50">
        <f>SUM(D262:D265)</f>
        <v>0</v>
      </c>
      <c r="I262" s="50">
        <f>SUM(E262:E265)</f>
        <v>0</v>
      </c>
      <c r="J262" s="50">
        <f>SUM(F262:F265)</f>
        <v>0</v>
      </c>
      <c r="K262" s="51">
        <f>SUM(G262:G265)</f>
        <v>0</v>
      </c>
      <c r="L262" s="57">
        <f>K262+H264</f>
        <v>0</v>
      </c>
      <c r="M262" s="52">
        <f>B262</f>
        <v>0</v>
      </c>
      <c r="N262" s="53">
        <f>C262</f>
        <v>0</v>
      </c>
      <c r="O262" s="54">
        <f>H262</f>
        <v>0</v>
      </c>
      <c r="P262" s="54">
        <f>I262</f>
        <v>0</v>
      </c>
      <c r="Q262" s="54">
        <f>J262</f>
        <v>0</v>
      </c>
      <c r="R262" s="54">
        <f>K262</f>
        <v>0</v>
      </c>
      <c r="T262" s="54">
        <f>G262+G263</f>
        <v>0</v>
      </c>
    </row>
    <row r="263" spans="1:20" ht="12.75" customHeight="1" x14ac:dyDescent="0.2">
      <c r="A263" s="64"/>
      <c r="B263" s="65"/>
      <c r="C263" s="65"/>
      <c r="D263" s="49"/>
      <c r="E263" s="49"/>
      <c r="F263" s="49"/>
      <c r="G263" s="50">
        <f>D263+E263</f>
        <v>0</v>
      </c>
      <c r="M263" s="48"/>
      <c r="N263" s="48"/>
    </row>
    <row r="264" spans="1:20" ht="12.75" customHeight="1" x14ac:dyDescent="0.2">
      <c r="A264" s="64"/>
      <c r="B264" s="65"/>
      <c r="C264" s="65"/>
      <c r="D264" s="49"/>
      <c r="E264" s="49"/>
      <c r="F264" s="49"/>
      <c r="G264" s="50">
        <f>D264+E264</f>
        <v>0</v>
      </c>
      <c r="K264" s="55" t="s">
        <v>65</v>
      </c>
      <c r="M264" s="48"/>
      <c r="N264" s="48"/>
      <c r="T264" s="54">
        <f>G264+G265</f>
        <v>0</v>
      </c>
    </row>
    <row r="265" spans="1:20" ht="12.75" customHeight="1" x14ac:dyDescent="0.2">
      <c r="A265" s="64"/>
      <c r="B265" s="65"/>
      <c r="C265" s="65"/>
      <c r="D265" s="49"/>
      <c r="E265" s="49"/>
      <c r="F265" s="49"/>
      <c r="G265" s="50">
        <f>D265+E265</f>
        <v>0</v>
      </c>
      <c r="M265" s="56"/>
      <c r="N265" s="56"/>
    </row>
    <row r="266" spans="1:20" ht="12.75" customHeight="1" x14ac:dyDescent="0.2">
      <c r="A266" s="64">
        <v>7</v>
      </c>
      <c r="B266" s="65">
        <f>Export!B118</f>
        <v>0</v>
      </c>
      <c r="C266" s="65">
        <f>Export!C118</f>
        <v>0</v>
      </c>
      <c r="D266" s="49"/>
      <c r="E266" s="49"/>
      <c r="F266" s="49"/>
      <c r="G266" s="50">
        <f>D266+E266</f>
        <v>0</v>
      </c>
      <c r="H266" s="50">
        <f>SUM(D266:D269)</f>
        <v>0</v>
      </c>
      <c r="I266" s="50">
        <f>SUM(E266:E269)</f>
        <v>0</v>
      </c>
      <c r="J266" s="50">
        <f>SUM(F266:F269)</f>
        <v>0</v>
      </c>
      <c r="K266" s="51">
        <f>SUM(G266:G269)</f>
        <v>0</v>
      </c>
      <c r="L266" s="57">
        <f>K266+H268</f>
        <v>0</v>
      </c>
      <c r="M266" s="52">
        <f>B266</f>
        <v>0</v>
      </c>
      <c r="N266" s="53">
        <f>C266</f>
        <v>0</v>
      </c>
      <c r="O266" s="54">
        <f>H266</f>
        <v>0</v>
      </c>
      <c r="P266" s="54">
        <f>I266</f>
        <v>0</v>
      </c>
      <c r="Q266" s="54">
        <f>J266</f>
        <v>0</v>
      </c>
      <c r="R266" s="54">
        <f>K266</f>
        <v>0</v>
      </c>
      <c r="T266" s="54">
        <f>G266+G267</f>
        <v>0</v>
      </c>
    </row>
    <row r="267" spans="1:20" ht="12.75" customHeight="1" x14ac:dyDescent="0.2">
      <c r="A267" s="64"/>
      <c r="B267" s="65"/>
      <c r="C267" s="65"/>
      <c r="D267" s="49"/>
      <c r="E267" s="49"/>
      <c r="F267" s="49"/>
      <c r="G267" s="50">
        <f>D267+E267</f>
        <v>0</v>
      </c>
      <c r="M267" s="48"/>
      <c r="N267" s="48"/>
    </row>
    <row r="268" spans="1:20" ht="12.75" customHeight="1" x14ac:dyDescent="0.2">
      <c r="A268" s="64"/>
      <c r="B268" s="65"/>
      <c r="C268" s="65"/>
      <c r="D268" s="49"/>
      <c r="E268" s="49"/>
      <c r="F268" s="49"/>
      <c r="G268" s="50">
        <f>D268+E268</f>
        <v>0</v>
      </c>
      <c r="K268" s="55" t="s">
        <v>66</v>
      </c>
      <c r="M268" s="48"/>
      <c r="N268" s="48"/>
      <c r="T268" s="54">
        <f>G268+G269</f>
        <v>0</v>
      </c>
    </row>
    <row r="269" spans="1:20" ht="12.75" customHeight="1" x14ac:dyDescent="0.2">
      <c r="A269" s="64"/>
      <c r="B269" s="65"/>
      <c r="C269" s="65"/>
      <c r="D269" s="49"/>
      <c r="E269" s="49"/>
      <c r="F269" s="49"/>
      <c r="G269" s="50">
        <f>D269+E269</f>
        <v>0</v>
      </c>
      <c r="M269" s="56"/>
      <c r="N269" s="56"/>
    </row>
    <row r="270" spans="1:20" ht="12.75" customHeight="1" x14ac:dyDescent="0.2">
      <c r="A270" s="64">
        <v>6</v>
      </c>
      <c r="B270" s="65">
        <f>Export!B119</f>
        <v>0</v>
      </c>
      <c r="C270" s="65">
        <f>Export!C119</f>
        <v>0</v>
      </c>
      <c r="D270" s="49"/>
      <c r="E270" s="49"/>
      <c r="F270" s="49"/>
      <c r="G270" s="50">
        <f>D270+E270</f>
        <v>0</v>
      </c>
      <c r="H270" s="50">
        <f>SUM(D270:D273)</f>
        <v>0</v>
      </c>
      <c r="I270" s="50">
        <f>SUM(E270:E273)</f>
        <v>0</v>
      </c>
      <c r="J270" s="50">
        <f>SUM(F270:F273)</f>
        <v>0</v>
      </c>
      <c r="K270" s="51">
        <f>SUM(G270:G273)</f>
        <v>0</v>
      </c>
      <c r="L270" s="57">
        <f>K270+H272</f>
        <v>0</v>
      </c>
      <c r="M270" s="52">
        <f>B270</f>
        <v>0</v>
      </c>
      <c r="N270" s="53">
        <f>C270</f>
        <v>0</v>
      </c>
      <c r="O270" s="54">
        <f>H270</f>
        <v>0</v>
      </c>
      <c r="P270" s="54">
        <f>I270</f>
        <v>0</v>
      </c>
      <c r="Q270" s="54">
        <f>J270</f>
        <v>0</v>
      </c>
      <c r="R270" s="54">
        <f>K270</f>
        <v>0</v>
      </c>
      <c r="T270" s="54">
        <f>G270+G271</f>
        <v>0</v>
      </c>
    </row>
    <row r="271" spans="1:20" ht="12.75" customHeight="1" x14ac:dyDescent="0.2">
      <c r="A271" s="64"/>
      <c r="B271" s="65"/>
      <c r="C271" s="65"/>
      <c r="D271" s="49"/>
      <c r="E271" s="49"/>
      <c r="F271" s="49"/>
      <c r="G271" s="50">
        <f>D271+E271</f>
        <v>0</v>
      </c>
      <c r="M271" s="48"/>
      <c r="N271" s="48"/>
    </row>
    <row r="272" spans="1:20" ht="12.75" customHeight="1" x14ac:dyDescent="0.2">
      <c r="A272" s="64"/>
      <c r="B272" s="65"/>
      <c r="C272" s="65"/>
      <c r="D272" s="49"/>
      <c r="E272" s="49"/>
      <c r="F272" s="49"/>
      <c r="G272" s="50">
        <f>D272+E272</f>
        <v>0</v>
      </c>
      <c r="K272" s="55" t="s">
        <v>67</v>
      </c>
      <c r="M272" s="48"/>
      <c r="N272" s="48"/>
      <c r="T272" s="54">
        <f>G272+G273</f>
        <v>0</v>
      </c>
    </row>
    <row r="273" spans="1:20" ht="12.75" customHeight="1" x14ac:dyDescent="0.2">
      <c r="A273" s="64"/>
      <c r="B273" s="65"/>
      <c r="C273" s="65"/>
      <c r="D273" s="49"/>
      <c r="E273" s="49"/>
      <c r="F273" s="49"/>
      <c r="G273" s="50">
        <f>D273+E273</f>
        <v>0</v>
      </c>
      <c r="M273" s="56"/>
      <c r="N273" s="56"/>
    </row>
    <row r="274" spans="1:20" ht="12.75" customHeight="1" x14ac:dyDescent="0.2">
      <c r="A274" s="64">
        <v>5</v>
      </c>
      <c r="B274" s="65">
        <f>Export!B120</f>
        <v>0</v>
      </c>
      <c r="C274" s="65">
        <f>Export!C120</f>
        <v>0</v>
      </c>
      <c r="D274" s="49"/>
      <c r="E274" s="49"/>
      <c r="F274" s="49"/>
      <c r="G274" s="50">
        <f>D274+E274</f>
        <v>0</v>
      </c>
      <c r="H274" s="50">
        <f>SUM(D274:D277)</f>
        <v>0</v>
      </c>
      <c r="I274" s="50">
        <f>SUM(E274:E277)</f>
        <v>0</v>
      </c>
      <c r="J274" s="50">
        <f>SUM(F274:F277)</f>
        <v>0</v>
      </c>
      <c r="K274" s="51">
        <f>SUM(G274:G277)</f>
        <v>0</v>
      </c>
      <c r="L274" s="57">
        <f>K274+H276</f>
        <v>0</v>
      </c>
      <c r="M274" s="52">
        <f>B274</f>
        <v>0</v>
      </c>
      <c r="N274" s="53">
        <f>C274</f>
        <v>0</v>
      </c>
      <c r="O274" s="54">
        <f>H274</f>
        <v>0</v>
      </c>
      <c r="P274" s="54">
        <f>I274</f>
        <v>0</v>
      </c>
      <c r="Q274" s="54">
        <f>J274</f>
        <v>0</v>
      </c>
      <c r="R274" s="54">
        <f>K274</f>
        <v>0</v>
      </c>
      <c r="T274" s="54">
        <f>G274+G275</f>
        <v>0</v>
      </c>
    </row>
    <row r="275" spans="1:20" ht="12.75" customHeight="1" x14ac:dyDescent="0.2">
      <c r="A275" s="64"/>
      <c r="B275" s="65"/>
      <c r="C275" s="65"/>
      <c r="D275" s="49"/>
      <c r="E275" s="49"/>
      <c r="F275" s="49"/>
      <c r="G275" s="50">
        <f>D275+E275</f>
        <v>0</v>
      </c>
      <c r="M275" s="48"/>
      <c r="N275" s="48"/>
    </row>
    <row r="276" spans="1:20" ht="12.75" customHeight="1" x14ac:dyDescent="0.2">
      <c r="A276" s="64"/>
      <c r="B276" s="65"/>
      <c r="C276" s="65"/>
      <c r="D276" s="49"/>
      <c r="E276" s="49"/>
      <c r="F276" s="49"/>
      <c r="G276" s="50">
        <f>D276+E276</f>
        <v>0</v>
      </c>
      <c r="K276" s="55" t="s">
        <v>68</v>
      </c>
      <c r="M276" s="48"/>
      <c r="N276" s="48"/>
      <c r="T276" s="54">
        <f>G276+G277</f>
        <v>0</v>
      </c>
    </row>
    <row r="277" spans="1:20" ht="12.75" customHeight="1" x14ac:dyDescent="0.2">
      <c r="A277" s="64"/>
      <c r="B277" s="65"/>
      <c r="C277" s="65"/>
      <c r="D277" s="49"/>
      <c r="E277" s="49"/>
      <c r="F277" s="49"/>
      <c r="G277" s="50">
        <f>D277+E277</f>
        <v>0</v>
      </c>
      <c r="M277" s="56"/>
      <c r="N277" s="56"/>
    </row>
    <row r="278" spans="1:20" ht="12.75" customHeight="1" x14ac:dyDescent="0.2">
      <c r="A278" s="64">
        <v>4</v>
      </c>
      <c r="B278" s="65">
        <f>Export!B121</f>
        <v>0</v>
      </c>
      <c r="C278" s="65">
        <f>Export!C121</f>
        <v>0</v>
      </c>
      <c r="D278" s="49"/>
      <c r="E278" s="49"/>
      <c r="F278" s="49"/>
      <c r="G278" s="50">
        <f>D278+E278</f>
        <v>0</v>
      </c>
      <c r="H278" s="50">
        <f>SUM(D278:D281)</f>
        <v>0</v>
      </c>
      <c r="I278" s="50">
        <f>SUM(E278:E281)</f>
        <v>0</v>
      </c>
      <c r="J278" s="50">
        <f>SUM(F278:F281)</f>
        <v>0</v>
      </c>
      <c r="K278" s="51">
        <f>SUM(G278:G281)</f>
        <v>0</v>
      </c>
      <c r="L278" s="57">
        <f>K278+H280</f>
        <v>0</v>
      </c>
      <c r="M278" s="52">
        <f>B278</f>
        <v>0</v>
      </c>
      <c r="N278" s="53">
        <f>C278</f>
        <v>0</v>
      </c>
      <c r="O278" s="54">
        <f>H278</f>
        <v>0</v>
      </c>
      <c r="P278" s="54">
        <f>I278</f>
        <v>0</v>
      </c>
      <c r="Q278" s="54">
        <f>J278</f>
        <v>0</v>
      </c>
      <c r="R278" s="54">
        <f>K278</f>
        <v>0</v>
      </c>
      <c r="T278" s="54">
        <f>G278+G279</f>
        <v>0</v>
      </c>
    </row>
    <row r="279" spans="1:20" ht="12.75" customHeight="1" x14ac:dyDescent="0.2">
      <c r="A279" s="64"/>
      <c r="B279" s="65"/>
      <c r="C279" s="65"/>
      <c r="D279" s="49"/>
      <c r="E279" s="49"/>
      <c r="F279" s="49"/>
      <c r="G279" s="50">
        <f>D279+E279</f>
        <v>0</v>
      </c>
      <c r="M279" s="48"/>
      <c r="N279" s="48"/>
    </row>
    <row r="280" spans="1:20" ht="12.75" customHeight="1" x14ac:dyDescent="0.2">
      <c r="A280" s="64"/>
      <c r="B280" s="65"/>
      <c r="C280" s="65"/>
      <c r="D280" s="49"/>
      <c r="E280" s="49"/>
      <c r="F280" s="49"/>
      <c r="G280" s="50">
        <f>D280+E280</f>
        <v>0</v>
      </c>
      <c r="K280" s="55" t="s">
        <v>65</v>
      </c>
      <c r="M280" s="48"/>
      <c r="N280" s="48"/>
      <c r="T280" s="54">
        <f>G280+G281</f>
        <v>0</v>
      </c>
    </row>
    <row r="281" spans="1:20" ht="12.75" customHeight="1" x14ac:dyDescent="0.2">
      <c r="A281" s="64"/>
      <c r="B281" s="65"/>
      <c r="C281" s="65"/>
      <c r="D281" s="49"/>
      <c r="E281" s="49"/>
      <c r="F281" s="49"/>
      <c r="G281" s="50">
        <f>D281+E281</f>
        <v>0</v>
      </c>
      <c r="M281" s="56"/>
      <c r="N281" s="56"/>
    </row>
    <row r="282" spans="1:20" ht="12.75" customHeight="1" x14ac:dyDescent="0.2">
      <c r="A282" s="64">
        <v>3</v>
      </c>
      <c r="B282" s="65">
        <f>Export!B122</f>
        <v>0</v>
      </c>
      <c r="C282" s="65">
        <f>Export!C122</f>
        <v>0</v>
      </c>
      <c r="D282" s="49"/>
      <c r="E282" s="49"/>
      <c r="F282" s="49"/>
      <c r="G282" s="50">
        <f>D282+E282</f>
        <v>0</v>
      </c>
      <c r="H282" s="50">
        <f>SUM(D282:D285)</f>
        <v>0</v>
      </c>
      <c r="I282" s="50">
        <f>SUM(E282:E285)</f>
        <v>0</v>
      </c>
      <c r="J282" s="50">
        <f>SUM(F282:F285)</f>
        <v>0</v>
      </c>
      <c r="K282" s="51">
        <f>SUM(G282:G285)</f>
        <v>0</v>
      </c>
      <c r="L282" s="57">
        <f>K282+H284</f>
        <v>0</v>
      </c>
      <c r="M282" s="52">
        <f>B282</f>
        <v>0</v>
      </c>
      <c r="N282" s="53">
        <f>C282</f>
        <v>0</v>
      </c>
      <c r="O282" s="54">
        <f>H282</f>
        <v>0</v>
      </c>
      <c r="P282" s="54">
        <f>I282</f>
        <v>0</v>
      </c>
      <c r="Q282" s="54">
        <f>J282</f>
        <v>0</v>
      </c>
      <c r="R282" s="54">
        <f>K282</f>
        <v>0</v>
      </c>
      <c r="T282" s="54">
        <f>G282+G283</f>
        <v>0</v>
      </c>
    </row>
    <row r="283" spans="1:20" ht="12.75" customHeight="1" x14ac:dyDescent="0.2">
      <c r="A283" s="64"/>
      <c r="B283" s="65"/>
      <c r="C283" s="65"/>
      <c r="D283" s="49"/>
      <c r="E283" s="49"/>
      <c r="F283" s="49"/>
      <c r="G283" s="50">
        <f>D283+E283</f>
        <v>0</v>
      </c>
      <c r="M283" s="48"/>
      <c r="N283" s="48"/>
    </row>
    <row r="284" spans="1:20" ht="12.75" customHeight="1" x14ac:dyDescent="0.2">
      <c r="A284" s="64"/>
      <c r="B284" s="65"/>
      <c r="C284" s="65"/>
      <c r="D284" s="49"/>
      <c r="E284" s="49"/>
      <c r="F284" s="49"/>
      <c r="G284" s="50">
        <f>D284+E284</f>
        <v>0</v>
      </c>
      <c r="K284" s="55" t="s">
        <v>66</v>
      </c>
      <c r="M284" s="48"/>
      <c r="N284" s="48"/>
      <c r="T284" s="54">
        <f>G284+G285</f>
        <v>0</v>
      </c>
    </row>
    <row r="285" spans="1:20" ht="12.75" customHeight="1" x14ac:dyDescent="0.2">
      <c r="A285" s="64"/>
      <c r="B285" s="65"/>
      <c r="C285" s="65"/>
      <c r="D285" s="49"/>
      <c r="E285" s="49"/>
      <c r="F285" s="49"/>
      <c r="G285" s="50">
        <f>D285+E285</f>
        <v>0</v>
      </c>
      <c r="M285" s="56"/>
      <c r="N285" s="56"/>
    </row>
    <row r="286" spans="1:20" ht="12.75" customHeight="1" x14ac:dyDescent="0.2">
      <c r="A286" s="64">
        <v>2</v>
      </c>
      <c r="B286" s="65">
        <f>Export!B123</f>
        <v>0</v>
      </c>
      <c r="C286" s="65">
        <f>Export!C123</f>
        <v>0</v>
      </c>
      <c r="D286" s="49"/>
      <c r="E286" s="49"/>
      <c r="F286" s="49"/>
      <c r="G286" s="50">
        <f>D286+E286</f>
        <v>0</v>
      </c>
      <c r="H286" s="50">
        <f>SUM(D286:D289)</f>
        <v>0</v>
      </c>
      <c r="I286" s="50">
        <f>SUM(E286:E289)</f>
        <v>0</v>
      </c>
      <c r="J286" s="50">
        <f>SUM(F286:F289)</f>
        <v>0</v>
      </c>
      <c r="K286" s="51">
        <f>SUM(G286:G289)</f>
        <v>0</v>
      </c>
      <c r="L286" s="57">
        <f>K286+H288</f>
        <v>0</v>
      </c>
      <c r="M286" s="52">
        <f>B286</f>
        <v>0</v>
      </c>
      <c r="N286" s="53">
        <f>C286</f>
        <v>0</v>
      </c>
      <c r="O286" s="54">
        <f>H286</f>
        <v>0</v>
      </c>
      <c r="P286" s="54">
        <f>I286</f>
        <v>0</v>
      </c>
      <c r="Q286" s="54">
        <f>J286</f>
        <v>0</v>
      </c>
      <c r="R286" s="54">
        <f>K286</f>
        <v>0</v>
      </c>
      <c r="T286" s="54">
        <f>G286+G287</f>
        <v>0</v>
      </c>
    </row>
    <row r="287" spans="1:20" ht="12.75" customHeight="1" x14ac:dyDescent="0.2">
      <c r="A287" s="64"/>
      <c r="B287" s="65"/>
      <c r="C287" s="65"/>
      <c r="D287" s="49"/>
      <c r="E287" s="49"/>
      <c r="F287" s="49"/>
      <c r="G287" s="50">
        <f>D287+E287</f>
        <v>0</v>
      </c>
      <c r="M287" s="48"/>
      <c r="N287" s="48"/>
    </row>
    <row r="288" spans="1:20" ht="12.75" customHeight="1" x14ac:dyDescent="0.2">
      <c r="A288" s="64"/>
      <c r="B288" s="65"/>
      <c r="C288" s="65"/>
      <c r="D288" s="49"/>
      <c r="E288" s="49"/>
      <c r="F288" s="49"/>
      <c r="G288" s="50">
        <f>D288+E288</f>
        <v>0</v>
      </c>
      <c r="K288" s="55" t="s">
        <v>67</v>
      </c>
      <c r="M288" s="48"/>
      <c r="N288" s="48"/>
      <c r="T288" s="54">
        <f>G288+G289</f>
        <v>0</v>
      </c>
    </row>
    <row r="289" spans="1:20" ht="12.75" customHeight="1" x14ac:dyDescent="0.2">
      <c r="A289" s="64"/>
      <c r="B289" s="65"/>
      <c r="C289" s="65"/>
      <c r="D289" s="49"/>
      <c r="E289" s="49"/>
      <c r="F289" s="49"/>
      <c r="G289" s="50">
        <f>D289+E289</f>
        <v>0</v>
      </c>
      <c r="M289" s="56"/>
      <c r="N289" s="56"/>
    </row>
    <row r="290" spans="1:20" ht="12.75" customHeight="1" x14ac:dyDescent="0.2">
      <c r="A290" s="64">
        <v>1</v>
      </c>
      <c r="B290" s="65">
        <f>Export!B124</f>
        <v>0</v>
      </c>
      <c r="C290" s="65">
        <f>Export!C124</f>
        <v>0</v>
      </c>
      <c r="D290" s="49"/>
      <c r="E290" s="49"/>
      <c r="F290" s="49"/>
      <c r="G290" s="50">
        <f>D290+E290</f>
        <v>0</v>
      </c>
      <c r="H290" s="50">
        <f>SUM(D290:D293)</f>
        <v>0</v>
      </c>
      <c r="I290" s="50">
        <f>SUM(E290:E293)</f>
        <v>0</v>
      </c>
      <c r="J290" s="50">
        <f>SUM(F290:F293)</f>
        <v>0</v>
      </c>
      <c r="K290" s="51">
        <f>SUM(G290:G293)</f>
        <v>0</v>
      </c>
      <c r="L290" s="57">
        <f>K290+H292</f>
        <v>0</v>
      </c>
      <c r="M290" s="52">
        <f>B290</f>
        <v>0</v>
      </c>
      <c r="N290" s="53">
        <f>C290</f>
        <v>0</v>
      </c>
      <c r="O290" s="54">
        <f>H290</f>
        <v>0</v>
      </c>
      <c r="P290" s="54">
        <f>I290</f>
        <v>0</v>
      </c>
      <c r="Q290" s="54">
        <f>J290</f>
        <v>0</v>
      </c>
      <c r="R290" s="54">
        <f>K290</f>
        <v>0</v>
      </c>
      <c r="T290" s="54">
        <f>G290+G291</f>
        <v>0</v>
      </c>
    </row>
    <row r="291" spans="1:20" ht="12.75" customHeight="1" x14ac:dyDescent="0.2">
      <c r="A291" s="64"/>
      <c r="B291" s="65"/>
      <c r="C291" s="65"/>
      <c r="D291" s="49"/>
      <c r="E291" s="49"/>
      <c r="F291" s="49"/>
      <c r="G291" s="50">
        <f>D291+E291</f>
        <v>0</v>
      </c>
      <c r="M291" s="48"/>
      <c r="N291" s="48"/>
    </row>
    <row r="292" spans="1:20" ht="12.75" customHeight="1" x14ac:dyDescent="0.2">
      <c r="A292" s="64"/>
      <c r="B292" s="65"/>
      <c r="C292" s="65"/>
      <c r="D292" s="49"/>
      <c r="E292" s="49"/>
      <c r="F292" s="49"/>
      <c r="G292" s="50">
        <f>D292+E292</f>
        <v>0</v>
      </c>
      <c r="K292" s="55" t="s">
        <v>68</v>
      </c>
      <c r="M292" s="48"/>
      <c r="N292" s="48"/>
      <c r="T292" s="54">
        <f>G292+G293</f>
        <v>0</v>
      </c>
    </row>
    <row r="293" spans="1:20" ht="12.75" customHeight="1" x14ac:dyDescent="0.2">
      <c r="A293" s="64"/>
      <c r="B293" s="65"/>
      <c r="C293" s="65"/>
      <c r="D293" s="49"/>
      <c r="E293" s="49"/>
      <c r="F293" s="49"/>
      <c r="G293" s="50">
        <f>D293+E293</f>
        <v>0</v>
      </c>
      <c r="M293" s="56"/>
      <c r="N293" s="56"/>
    </row>
    <row r="294" spans="1:20" ht="12.75" customHeight="1" x14ac:dyDescent="0.2">
      <c r="A294" s="58"/>
      <c r="B294" s="59"/>
      <c r="C294" s="59"/>
      <c r="D294" s="60"/>
      <c r="E294" s="60"/>
      <c r="F294" s="60"/>
      <c r="G294" s="60"/>
      <c r="M294" s="56"/>
      <c r="N294" s="56"/>
    </row>
    <row r="295" spans="1:20" x14ac:dyDescent="0.2">
      <c r="D295" s="35">
        <f>MAX(D4:D229)</f>
        <v>112</v>
      </c>
      <c r="E295" s="35">
        <f>MAX(E4:E229)</f>
        <v>89</v>
      </c>
      <c r="F295" s="35">
        <f>MAX(F4:F229)</f>
        <v>6</v>
      </c>
      <c r="G295" s="35">
        <f>MAX(G4:G229)</f>
        <v>191</v>
      </c>
      <c r="H295" s="35">
        <f>MAX(H4:H229)</f>
        <v>409</v>
      </c>
      <c r="I295" s="35">
        <f>MAX(I4:I229)</f>
        <v>231</v>
      </c>
      <c r="J295" s="35">
        <f>MIN(J4:J229)</f>
        <v>0</v>
      </c>
      <c r="K295" s="35">
        <f>MAX(K4:K229)</f>
        <v>635</v>
      </c>
      <c r="T295" s="35">
        <f>MAX(T4:T229)</f>
        <v>342</v>
      </c>
    </row>
  </sheetData>
  <sheetProtection formatCells="0" formatColumns="0" formatRows="0" insertColumns="0" insertRows="0" insertHyperlinks="0" deleteColumns="0" deleteRows="0" sort="0" autoFilter="0" pivotTables="0"/>
  <mergeCells count="216">
    <mergeCell ref="A36:A39"/>
    <mergeCell ref="A4:A7"/>
    <mergeCell ref="A8:A11"/>
    <mergeCell ref="A28:A31"/>
    <mergeCell ref="A32:A35"/>
    <mergeCell ref="A20:A23"/>
    <mergeCell ref="A24:A27"/>
    <mergeCell ref="A12:A15"/>
    <mergeCell ref="A16:A19"/>
    <mergeCell ref="A40:A43"/>
    <mergeCell ref="A76:A79"/>
    <mergeCell ref="A80:A83"/>
    <mergeCell ref="A68:A71"/>
    <mergeCell ref="A72:A75"/>
    <mergeCell ref="A60:A63"/>
    <mergeCell ref="A64:A67"/>
    <mergeCell ref="A52:A55"/>
    <mergeCell ref="A56:A59"/>
    <mergeCell ref="A44:A47"/>
    <mergeCell ref="A48:A51"/>
    <mergeCell ref="A214:A217"/>
    <mergeCell ref="A218:A221"/>
    <mergeCell ref="A108:A111"/>
    <mergeCell ref="A112:A115"/>
    <mergeCell ref="A92:A95"/>
    <mergeCell ref="A96:A99"/>
    <mergeCell ref="A100:A103"/>
    <mergeCell ref="A104:A107"/>
    <mergeCell ref="A164:A167"/>
    <mergeCell ref="A168:A171"/>
    <mergeCell ref="A156:A159"/>
    <mergeCell ref="A160:A163"/>
    <mergeCell ref="A148:A151"/>
    <mergeCell ref="A152:A155"/>
    <mergeCell ref="A270:A273"/>
    <mergeCell ref="A274:A277"/>
    <mergeCell ref="A262:A265"/>
    <mergeCell ref="A266:A269"/>
    <mergeCell ref="A230:A233"/>
    <mergeCell ref="A234:A237"/>
    <mergeCell ref="A246:A249"/>
    <mergeCell ref="A250:A253"/>
    <mergeCell ref="A238:A241"/>
    <mergeCell ref="A242:A245"/>
    <mergeCell ref="A258:A261"/>
    <mergeCell ref="B12:B15"/>
    <mergeCell ref="C12:C15"/>
    <mergeCell ref="B16:B19"/>
    <mergeCell ref="C16:C19"/>
    <mergeCell ref="A124:A127"/>
    <mergeCell ref="A128:A131"/>
    <mergeCell ref="A180:A183"/>
    <mergeCell ref="A184:A187"/>
    <mergeCell ref="A172:A175"/>
    <mergeCell ref="A176:A179"/>
    <mergeCell ref="A140:A143"/>
    <mergeCell ref="A144:A147"/>
    <mergeCell ref="A132:A135"/>
    <mergeCell ref="A136:A139"/>
    <mergeCell ref="A84:A87"/>
    <mergeCell ref="B4:B7"/>
    <mergeCell ref="C4:C7"/>
    <mergeCell ref="B8:B11"/>
    <mergeCell ref="C8:C11"/>
    <mergeCell ref="A254:A257"/>
    <mergeCell ref="A88:A91"/>
    <mergeCell ref="A116:A119"/>
    <mergeCell ref="A120:A123"/>
    <mergeCell ref="A188:A191"/>
    <mergeCell ref="A192:A195"/>
    <mergeCell ref="A206:A209"/>
    <mergeCell ref="A210:A213"/>
    <mergeCell ref="A198:A201"/>
    <mergeCell ref="A202:A205"/>
    <mergeCell ref="A222:A225"/>
    <mergeCell ref="A226:A229"/>
    <mergeCell ref="B48:B51"/>
    <mergeCell ref="C48:C51"/>
    <mergeCell ref="B20:B23"/>
    <mergeCell ref="C20:C23"/>
    <mergeCell ref="B24:B27"/>
    <mergeCell ref="C24:C27"/>
    <mergeCell ref="B28:B31"/>
    <mergeCell ref="C28:C31"/>
    <mergeCell ref="B32:B35"/>
    <mergeCell ref="C32:C35"/>
    <mergeCell ref="B36:B39"/>
    <mergeCell ref="C36:C39"/>
    <mergeCell ref="B40:B43"/>
    <mergeCell ref="C40:C43"/>
    <mergeCell ref="B44:B47"/>
    <mergeCell ref="C44:C47"/>
    <mergeCell ref="B80:B83"/>
    <mergeCell ref="C80:C83"/>
    <mergeCell ref="B52:B55"/>
    <mergeCell ref="C52:C55"/>
    <mergeCell ref="B56:B59"/>
    <mergeCell ref="C56:C59"/>
    <mergeCell ref="B60:B63"/>
    <mergeCell ref="C60:C63"/>
    <mergeCell ref="B64:B67"/>
    <mergeCell ref="C64:C67"/>
    <mergeCell ref="B68:B71"/>
    <mergeCell ref="C68:C71"/>
    <mergeCell ref="B72:B75"/>
    <mergeCell ref="C72:C75"/>
    <mergeCell ref="B76:B79"/>
    <mergeCell ref="C76:C79"/>
    <mergeCell ref="B112:B115"/>
    <mergeCell ref="C112:C115"/>
    <mergeCell ref="B84:B87"/>
    <mergeCell ref="C84:C87"/>
    <mergeCell ref="B88:B91"/>
    <mergeCell ref="C88:C91"/>
    <mergeCell ref="B92:B95"/>
    <mergeCell ref="C92:C95"/>
    <mergeCell ref="B96:B99"/>
    <mergeCell ref="C96:C99"/>
    <mergeCell ref="B100:B103"/>
    <mergeCell ref="C100:C103"/>
    <mergeCell ref="B104:B107"/>
    <mergeCell ref="C104:C107"/>
    <mergeCell ref="B108:B111"/>
    <mergeCell ref="C108:C111"/>
    <mergeCell ref="B144:B147"/>
    <mergeCell ref="C144:C147"/>
    <mergeCell ref="B116:B119"/>
    <mergeCell ref="C116:C119"/>
    <mergeCell ref="B120:B123"/>
    <mergeCell ref="C120:C123"/>
    <mergeCell ref="B124:B127"/>
    <mergeCell ref="C124:C127"/>
    <mergeCell ref="B128:B131"/>
    <mergeCell ref="C128:C131"/>
    <mergeCell ref="B132:B135"/>
    <mergeCell ref="C132:C135"/>
    <mergeCell ref="B136:B139"/>
    <mergeCell ref="C136:C139"/>
    <mergeCell ref="B140:B143"/>
    <mergeCell ref="C140:C143"/>
    <mergeCell ref="B176:B179"/>
    <mergeCell ref="C176:C179"/>
    <mergeCell ref="B148:B151"/>
    <mergeCell ref="C148:C151"/>
    <mergeCell ref="B152:B155"/>
    <mergeCell ref="C152:C155"/>
    <mergeCell ref="B156:B159"/>
    <mergeCell ref="C156:C159"/>
    <mergeCell ref="B160:B163"/>
    <mergeCell ref="C160:C163"/>
    <mergeCell ref="B164:B167"/>
    <mergeCell ref="C164:C167"/>
    <mergeCell ref="B168:B171"/>
    <mergeCell ref="C168:C171"/>
    <mergeCell ref="B172:B175"/>
    <mergeCell ref="C172:C175"/>
    <mergeCell ref="B210:B213"/>
    <mergeCell ref="C210:C213"/>
    <mergeCell ref="B180:B183"/>
    <mergeCell ref="C180:C183"/>
    <mergeCell ref="B184:B187"/>
    <mergeCell ref="C184:C187"/>
    <mergeCell ref="B188:B191"/>
    <mergeCell ref="C188:C191"/>
    <mergeCell ref="B192:B195"/>
    <mergeCell ref="C192:C195"/>
    <mergeCell ref="B198:B201"/>
    <mergeCell ref="C198:C201"/>
    <mergeCell ref="B202:B205"/>
    <mergeCell ref="C202:C205"/>
    <mergeCell ref="B206:B209"/>
    <mergeCell ref="C206:C209"/>
    <mergeCell ref="B242:B245"/>
    <mergeCell ref="C242:C245"/>
    <mergeCell ref="B214:B217"/>
    <mergeCell ref="C214:C217"/>
    <mergeCell ref="B218:B221"/>
    <mergeCell ref="C218:C221"/>
    <mergeCell ref="B222:B225"/>
    <mergeCell ref="C222:C225"/>
    <mergeCell ref="B226:B229"/>
    <mergeCell ref="C226:C229"/>
    <mergeCell ref="B230:B233"/>
    <mergeCell ref="C230:C233"/>
    <mergeCell ref="B234:B237"/>
    <mergeCell ref="C234:C237"/>
    <mergeCell ref="B238:B241"/>
    <mergeCell ref="C238:C241"/>
    <mergeCell ref="B274:B277"/>
    <mergeCell ref="C274:C277"/>
    <mergeCell ref="B246:B249"/>
    <mergeCell ref="C246:C249"/>
    <mergeCell ref="B250:B253"/>
    <mergeCell ref="C250:C253"/>
    <mergeCell ref="B254:B257"/>
    <mergeCell ref="C254:C257"/>
    <mergeCell ref="B258:B261"/>
    <mergeCell ref="C258:C261"/>
    <mergeCell ref="B262:B265"/>
    <mergeCell ref="C262:C265"/>
    <mergeCell ref="B266:B269"/>
    <mergeCell ref="C266:C269"/>
    <mergeCell ref="B270:B273"/>
    <mergeCell ref="C270:C273"/>
    <mergeCell ref="A278:A281"/>
    <mergeCell ref="B278:B281"/>
    <mergeCell ref="C278:C281"/>
    <mergeCell ref="A282:A285"/>
    <mergeCell ref="B282:B285"/>
    <mergeCell ref="C282:C285"/>
    <mergeCell ref="A286:A289"/>
    <mergeCell ref="B286:B289"/>
    <mergeCell ref="C286:C289"/>
    <mergeCell ref="A290:A293"/>
    <mergeCell ref="B290:B293"/>
    <mergeCell ref="C290:C293"/>
  </mergeCells>
  <conditionalFormatting sqref="G4:G195">
    <cfRule type="cellIs" dxfId="148" priority="138" operator="greaterThanOrEqual">
      <formula>120</formula>
    </cfRule>
    <cfRule type="cellIs" dxfId="147" priority="137" operator="greaterThanOrEqual">
      <formula>130</formula>
    </cfRule>
  </conditionalFormatting>
  <conditionalFormatting sqref="G198:G294">
    <cfRule type="cellIs" dxfId="146" priority="140" operator="greaterThanOrEqual">
      <formula>120</formula>
    </cfRule>
    <cfRule type="cellIs" dxfId="145" priority="139" operator="greaterThanOrEqual">
      <formula>130</formula>
    </cfRule>
  </conditionalFormatting>
  <conditionalFormatting sqref="K4">
    <cfRule type="cellIs" dxfId="144" priority="17" operator="greaterThanOrEqual">
      <formula>500</formula>
    </cfRule>
    <cfRule type="cellIs" dxfId="143" priority="18" operator="greaterThanOrEqual">
      <formula>480</formula>
    </cfRule>
  </conditionalFormatting>
  <conditionalFormatting sqref="K8">
    <cfRule type="cellIs" dxfId="142" priority="19" operator="greaterThanOrEqual">
      <formula>500</formula>
    </cfRule>
    <cfRule type="cellIs" dxfId="141" priority="20" operator="greaterThanOrEqual">
      <formula>480</formula>
    </cfRule>
  </conditionalFormatting>
  <conditionalFormatting sqref="K12">
    <cfRule type="cellIs" dxfId="140" priority="22" operator="greaterThanOrEqual">
      <formula>480</formula>
    </cfRule>
    <cfRule type="cellIs" dxfId="139" priority="21" operator="greaterThanOrEqual">
      <formula>500</formula>
    </cfRule>
  </conditionalFormatting>
  <conditionalFormatting sqref="K16">
    <cfRule type="cellIs" dxfId="138" priority="23" operator="greaterThanOrEqual">
      <formula>500</formula>
    </cfRule>
    <cfRule type="cellIs" dxfId="137" priority="24" operator="greaterThanOrEqual">
      <formula>480</formula>
    </cfRule>
  </conditionalFormatting>
  <conditionalFormatting sqref="K20">
    <cfRule type="cellIs" dxfId="136" priority="34" operator="greaterThanOrEqual">
      <formula>480</formula>
    </cfRule>
    <cfRule type="cellIs" dxfId="135" priority="33" operator="greaterThanOrEqual">
      <formula>500</formula>
    </cfRule>
  </conditionalFormatting>
  <conditionalFormatting sqref="K24">
    <cfRule type="cellIs" dxfId="134" priority="44" operator="greaterThanOrEqual">
      <formula>480</formula>
    </cfRule>
    <cfRule type="cellIs" dxfId="133" priority="43" operator="greaterThanOrEqual">
      <formula>500</formula>
    </cfRule>
  </conditionalFormatting>
  <conditionalFormatting sqref="K28">
    <cfRule type="cellIs" dxfId="132" priority="54" operator="greaterThanOrEqual">
      <formula>480</formula>
    </cfRule>
    <cfRule type="cellIs" dxfId="131" priority="53" operator="greaterThanOrEqual">
      <formula>500</formula>
    </cfRule>
  </conditionalFormatting>
  <conditionalFormatting sqref="K32">
    <cfRule type="cellIs" dxfId="130" priority="64" operator="greaterThanOrEqual">
      <formula>480</formula>
    </cfRule>
    <cfRule type="cellIs" dxfId="129" priority="63" operator="greaterThanOrEqual">
      <formula>500</formula>
    </cfRule>
  </conditionalFormatting>
  <conditionalFormatting sqref="K36">
    <cfRule type="cellIs" dxfId="128" priority="35" operator="greaterThanOrEqual">
      <formula>500</formula>
    </cfRule>
    <cfRule type="cellIs" dxfId="127" priority="36" operator="greaterThanOrEqual">
      <formula>480</formula>
    </cfRule>
  </conditionalFormatting>
  <conditionalFormatting sqref="K40">
    <cfRule type="cellIs" dxfId="126" priority="46" operator="greaterThanOrEqual">
      <formula>480</formula>
    </cfRule>
    <cfRule type="cellIs" dxfId="125" priority="45" operator="greaterThanOrEqual">
      <formula>500</formula>
    </cfRule>
  </conditionalFormatting>
  <conditionalFormatting sqref="K44">
    <cfRule type="cellIs" dxfId="124" priority="56" operator="greaterThanOrEqual">
      <formula>480</formula>
    </cfRule>
    <cfRule type="cellIs" dxfId="123" priority="55" operator="greaterThanOrEqual">
      <formula>500</formula>
    </cfRule>
  </conditionalFormatting>
  <conditionalFormatting sqref="K48">
    <cfRule type="cellIs" dxfId="122" priority="26" operator="greaterThanOrEqual">
      <formula>480</formula>
    </cfRule>
    <cfRule type="cellIs" dxfId="121" priority="25" operator="greaterThanOrEqual">
      <formula>500</formula>
    </cfRule>
  </conditionalFormatting>
  <conditionalFormatting sqref="K52">
    <cfRule type="cellIs" dxfId="120" priority="37" operator="greaterThanOrEqual">
      <formula>500</formula>
    </cfRule>
    <cfRule type="cellIs" dxfId="119" priority="38" operator="greaterThanOrEqual">
      <formula>480</formula>
    </cfRule>
  </conditionalFormatting>
  <conditionalFormatting sqref="K56">
    <cfRule type="cellIs" dxfId="118" priority="48" operator="greaterThanOrEqual">
      <formula>480</formula>
    </cfRule>
    <cfRule type="cellIs" dxfId="117" priority="47" operator="greaterThanOrEqual">
      <formula>500</formula>
    </cfRule>
  </conditionalFormatting>
  <conditionalFormatting sqref="K60">
    <cfRule type="cellIs" dxfId="116" priority="58" operator="greaterThanOrEqual">
      <formula>480</formula>
    </cfRule>
    <cfRule type="cellIs" dxfId="115" priority="57" operator="greaterThanOrEqual">
      <formula>500</formula>
    </cfRule>
  </conditionalFormatting>
  <conditionalFormatting sqref="K64">
    <cfRule type="cellIs" dxfId="114" priority="27" operator="greaterThanOrEqual">
      <formula>500</formula>
    </cfRule>
    <cfRule type="cellIs" dxfId="113" priority="28" operator="greaterThanOrEqual">
      <formula>480</formula>
    </cfRule>
  </conditionalFormatting>
  <conditionalFormatting sqref="K68">
    <cfRule type="cellIs" dxfId="112" priority="39" operator="greaterThanOrEqual">
      <formula>500</formula>
    </cfRule>
    <cfRule type="cellIs" dxfId="111" priority="40" operator="greaterThanOrEqual">
      <formula>480</formula>
    </cfRule>
  </conditionalFormatting>
  <conditionalFormatting sqref="K72">
    <cfRule type="cellIs" dxfId="110" priority="49" operator="greaterThanOrEqual">
      <formula>500</formula>
    </cfRule>
    <cfRule type="cellIs" dxfId="109" priority="50" operator="greaterThanOrEqual">
      <formula>480</formula>
    </cfRule>
  </conditionalFormatting>
  <conditionalFormatting sqref="K76">
    <cfRule type="cellIs" dxfId="108" priority="59" operator="greaterThanOrEqual">
      <formula>500</formula>
    </cfRule>
    <cfRule type="cellIs" dxfId="107" priority="60" operator="greaterThanOrEqual">
      <formula>480</formula>
    </cfRule>
  </conditionalFormatting>
  <conditionalFormatting sqref="K80">
    <cfRule type="cellIs" dxfId="106" priority="29" operator="greaterThanOrEqual">
      <formula>500</formula>
    </cfRule>
    <cfRule type="cellIs" dxfId="105" priority="30" operator="greaterThanOrEqual">
      <formula>480</formula>
    </cfRule>
  </conditionalFormatting>
  <conditionalFormatting sqref="K84">
    <cfRule type="cellIs" dxfId="104" priority="41" operator="greaterThanOrEqual">
      <formula>500</formula>
    </cfRule>
    <cfRule type="cellIs" dxfId="103" priority="42" operator="greaterThanOrEqual">
      <formula>480</formula>
    </cfRule>
  </conditionalFormatting>
  <conditionalFormatting sqref="K88">
    <cfRule type="cellIs" dxfId="102" priority="52" operator="greaterThanOrEqual">
      <formula>480</formula>
    </cfRule>
    <cfRule type="cellIs" dxfId="101" priority="51" operator="greaterThanOrEqual">
      <formula>500</formula>
    </cfRule>
  </conditionalFormatting>
  <conditionalFormatting sqref="K92">
    <cfRule type="cellIs" dxfId="100" priority="62" operator="greaterThanOrEqual">
      <formula>480</formula>
    </cfRule>
    <cfRule type="cellIs" dxfId="99" priority="61" operator="greaterThanOrEqual">
      <formula>500</formula>
    </cfRule>
  </conditionalFormatting>
  <conditionalFormatting sqref="K96">
    <cfRule type="cellIs" dxfId="98" priority="31" operator="greaterThanOrEqual">
      <formula>500</formula>
    </cfRule>
    <cfRule type="cellIs" dxfId="97" priority="32" operator="greaterThanOrEqual">
      <formula>480</formula>
    </cfRule>
  </conditionalFormatting>
  <conditionalFormatting sqref="K100">
    <cfRule type="cellIs" dxfId="96" priority="65" operator="greaterThanOrEqual">
      <formula>500</formula>
    </cfRule>
    <cfRule type="cellIs" dxfId="95" priority="66" operator="greaterThanOrEqual">
      <formula>480</formula>
    </cfRule>
  </conditionalFormatting>
  <conditionalFormatting sqref="K104">
    <cfRule type="cellIs" dxfId="94" priority="68" operator="greaterThanOrEqual">
      <formula>480</formula>
    </cfRule>
    <cfRule type="cellIs" dxfId="93" priority="67" operator="greaterThanOrEqual">
      <formula>500</formula>
    </cfRule>
  </conditionalFormatting>
  <conditionalFormatting sqref="K108">
    <cfRule type="cellIs" dxfId="92" priority="69" operator="greaterThanOrEqual">
      <formula>500</formula>
    </cfRule>
    <cfRule type="cellIs" dxfId="91" priority="70" operator="greaterThanOrEqual">
      <formula>480</formula>
    </cfRule>
  </conditionalFormatting>
  <conditionalFormatting sqref="K112">
    <cfRule type="cellIs" dxfId="90" priority="71" operator="greaterThanOrEqual">
      <formula>500</formula>
    </cfRule>
    <cfRule type="cellIs" dxfId="89" priority="72" operator="greaterThanOrEqual">
      <formula>480</formula>
    </cfRule>
  </conditionalFormatting>
  <conditionalFormatting sqref="K116">
    <cfRule type="cellIs" dxfId="88" priority="81" operator="greaterThanOrEqual">
      <formula>500</formula>
    </cfRule>
    <cfRule type="cellIs" dxfId="87" priority="82" operator="greaterThanOrEqual">
      <formula>480</formula>
    </cfRule>
  </conditionalFormatting>
  <conditionalFormatting sqref="K120">
    <cfRule type="cellIs" dxfId="86" priority="92" operator="greaterThanOrEqual">
      <formula>480</formula>
    </cfRule>
    <cfRule type="cellIs" dxfId="85" priority="91" operator="greaterThanOrEqual">
      <formula>500</formula>
    </cfRule>
  </conditionalFormatting>
  <conditionalFormatting sqref="K124">
    <cfRule type="cellIs" dxfId="84" priority="5" operator="greaterThanOrEqual">
      <formula>500</formula>
    </cfRule>
    <cfRule type="cellIs" dxfId="83" priority="6" operator="greaterThanOrEqual">
      <formula>480</formula>
    </cfRule>
  </conditionalFormatting>
  <conditionalFormatting sqref="K128">
    <cfRule type="cellIs" dxfId="82" priority="15" operator="greaterThanOrEqual">
      <formula>500</formula>
    </cfRule>
    <cfRule type="cellIs" dxfId="81" priority="16" operator="greaterThanOrEqual">
      <formula>480</formula>
    </cfRule>
  </conditionalFormatting>
  <conditionalFormatting sqref="K132">
    <cfRule type="cellIs" dxfId="80" priority="83" operator="greaterThanOrEqual">
      <formula>500</formula>
    </cfRule>
    <cfRule type="cellIs" dxfId="79" priority="84" operator="greaterThanOrEqual">
      <formula>480</formula>
    </cfRule>
  </conditionalFormatting>
  <conditionalFormatting sqref="K136">
    <cfRule type="cellIs" dxfId="78" priority="94" operator="greaterThanOrEqual">
      <formula>480</formula>
    </cfRule>
    <cfRule type="cellIs" dxfId="77" priority="93" operator="greaterThanOrEqual">
      <formula>500</formula>
    </cfRule>
  </conditionalFormatting>
  <conditionalFormatting sqref="K140">
    <cfRule type="cellIs" dxfId="76" priority="7" operator="greaterThanOrEqual">
      <formula>500</formula>
    </cfRule>
    <cfRule type="cellIs" dxfId="75" priority="8" operator="greaterThanOrEqual">
      <formula>480</formula>
    </cfRule>
  </conditionalFormatting>
  <conditionalFormatting sqref="K144">
    <cfRule type="cellIs" dxfId="74" priority="74" operator="greaterThanOrEqual">
      <formula>480</formula>
    </cfRule>
    <cfRule type="cellIs" dxfId="73" priority="73" operator="greaterThanOrEqual">
      <formula>500</formula>
    </cfRule>
  </conditionalFormatting>
  <conditionalFormatting sqref="K148">
    <cfRule type="cellIs" dxfId="72" priority="86" operator="greaterThanOrEqual">
      <formula>480</formula>
    </cfRule>
    <cfRule type="cellIs" dxfId="71" priority="85" operator="greaterThanOrEqual">
      <formula>500</formula>
    </cfRule>
  </conditionalFormatting>
  <conditionalFormatting sqref="K152">
    <cfRule type="cellIs" dxfId="70" priority="96" operator="greaterThanOrEqual">
      <formula>480</formula>
    </cfRule>
    <cfRule type="cellIs" dxfId="69" priority="95" operator="greaterThanOrEqual">
      <formula>500</formula>
    </cfRule>
  </conditionalFormatting>
  <conditionalFormatting sqref="K156">
    <cfRule type="cellIs" dxfId="68" priority="9" operator="greaterThanOrEqual">
      <formula>500</formula>
    </cfRule>
    <cfRule type="cellIs" dxfId="67" priority="10" operator="greaterThanOrEqual">
      <formula>480</formula>
    </cfRule>
  </conditionalFormatting>
  <conditionalFormatting sqref="K160">
    <cfRule type="cellIs" dxfId="66" priority="76" operator="greaterThanOrEqual">
      <formula>480</formula>
    </cfRule>
    <cfRule type="cellIs" dxfId="65" priority="75" operator="greaterThanOrEqual">
      <formula>500</formula>
    </cfRule>
  </conditionalFormatting>
  <conditionalFormatting sqref="K164">
    <cfRule type="cellIs" dxfId="64" priority="87" operator="greaterThanOrEqual">
      <formula>500</formula>
    </cfRule>
    <cfRule type="cellIs" dxfId="63" priority="88" operator="greaterThanOrEqual">
      <formula>480</formula>
    </cfRule>
  </conditionalFormatting>
  <conditionalFormatting sqref="K168">
    <cfRule type="cellIs" dxfId="62" priority="1" operator="greaterThanOrEqual">
      <formula>500</formula>
    </cfRule>
    <cfRule type="cellIs" dxfId="61" priority="2" operator="greaterThanOrEqual">
      <formula>480</formula>
    </cfRule>
  </conditionalFormatting>
  <conditionalFormatting sqref="K172">
    <cfRule type="cellIs" dxfId="60" priority="11" operator="greaterThanOrEqual">
      <formula>500</formula>
    </cfRule>
    <cfRule type="cellIs" dxfId="59" priority="12" operator="greaterThanOrEqual">
      <formula>480</formula>
    </cfRule>
  </conditionalFormatting>
  <conditionalFormatting sqref="K176">
    <cfRule type="cellIs" dxfId="58" priority="78" operator="greaterThanOrEqual">
      <formula>480</formula>
    </cfRule>
    <cfRule type="cellIs" dxfId="57" priority="77" operator="greaterThanOrEqual">
      <formula>500</formula>
    </cfRule>
  </conditionalFormatting>
  <conditionalFormatting sqref="K180">
    <cfRule type="cellIs" dxfId="56" priority="90" operator="greaterThanOrEqual">
      <formula>480</formula>
    </cfRule>
    <cfRule type="cellIs" dxfId="55" priority="89" operator="greaterThanOrEqual">
      <formula>500</formula>
    </cfRule>
  </conditionalFormatting>
  <conditionalFormatting sqref="K184">
    <cfRule type="cellIs" dxfId="54" priority="4" operator="greaterThanOrEqual">
      <formula>480</formula>
    </cfRule>
    <cfRule type="cellIs" dxfId="53" priority="3" operator="greaterThanOrEqual">
      <formula>500</formula>
    </cfRule>
  </conditionalFormatting>
  <conditionalFormatting sqref="K188">
    <cfRule type="cellIs" dxfId="52" priority="13" operator="greaterThanOrEqual">
      <formula>500</formula>
    </cfRule>
    <cfRule type="cellIs" dxfId="51" priority="14" operator="greaterThanOrEqual">
      <formula>480</formula>
    </cfRule>
  </conditionalFormatting>
  <conditionalFormatting sqref="K192">
    <cfRule type="cellIs" dxfId="50" priority="79" operator="greaterThanOrEqual">
      <formula>500</formula>
    </cfRule>
    <cfRule type="cellIs" dxfId="49" priority="80" operator="greaterThanOrEqual">
      <formula>480</formula>
    </cfRule>
  </conditionalFormatting>
  <conditionalFormatting sqref="K198">
    <cfRule type="cellIs" dxfId="48" priority="98" operator="greaterThanOrEqual">
      <formula>480</formula>
    </cfRule>
    <cfRule type="cellIs" dxfId="47" priority="97" operator="greaterThanOrEqual">
      <formula>500</formula>
    </cfRule>
  </conditionalFormatting>
  <conditionalFormatting sqref="K202">
    <cfRule type="cellIs" dxfId="46" priority="99" operator="greaterThanOrEqual">
      <formula>500</formula>
    </cfRule>
    <cfRule type="cellIs" dxfId="45" priority="100" operator="greaterThanOrEqual">
      <formula>480</formula>
    </cfRule>
  </conditionalFormatting>
  <conditionalFormatting sqref="K206">
    <cfRule type="cellIs" dxfId="44" priority="102" operator="greaterThanOrEqual">
      <formula>480</formula>
    </cfRule>
    <cfRule type="cellIs" dxfId="43" priority="101" operator="greaterThanOrEqual">
      <formula>500</formula>
    </cfRule>
  </conditionalFormatting>
  <conditionalFormatting sqref="K210">
    <cfRule type="cellIs" dxfId="42" priority="104" operator="greaterThanOrEqual">
      <formula>480</formula>
    </cfRule>
    <cfRule type="cellIs" dxfId="41" priority="103" operator="greaterThanOrEqual">
      <formula>500</formula>
    </cfRule>
  </conditionalFormatting>
  <conditionalFormatting sqref="K214">
    <cfRule type="cellIs" dxfId="40" priority="105" operator="greaterThanOrEqual">
      <formula>500</formula>
    </cfRule>
    <cfRule type="cellIs" dxfId="39" priority="106" operator="greaterThanOrEqual">
      <formula>480</formula>
    </cfRule>
  </conditionalFormatting>
  <conditionalFormatting sqref="K218">
    <cfRule type="cellIs" dxfId="38" priority="108" operator="greaterThanOrEqual">
      <formula>480</formula>
    </cfRule>
    <cfRule type="cellIs" dxfId="37" priority="107" operator="greaterThanOrEqual">
      <formula>500</formula>
    </cfRule>
  </conditionalFormatting>
  <conditionalFormatting sqref="K222">
    <cfRule type="cellIs" dxfId="36" priority="110" operator="greaterThanOrEqual">
      <formula>480</formula>
    </cfRule>
    <cfRule type="cellIs" dxfId="35" priority="109" operator="greaterThanOrEqual">
      <formula>500</formula>
    </cfRule>
  </conditionalFormatting>
  <conditionalFormatting sqref="K226">
    <cfRule type="cellIs" dxfId="34" priority="112" operator="greaterThanOrEqual">
      <formula>480</formula>
    </cfRule>
    <cfRule type="cellIs" dxfId="33" priority="111" operator="greaterThanOrEqual">
      <formula>500</formula>
    </cfRule>
  </conditionalFormatting>
  <conditionalFormatting sqref="K230">
    <cfRule type="cellIs" dxfId="32" priority="113" operator="greaterThanOrEqual">
      <formula>500</formula>
    </cfRule>
    <cfRule type="cellIs" dxfId="31" priority="114" operator="greaterThanOrEqual">
      <formula>480</formula>
    </cfRule>
  </conditionalFormatting>
  <conditionalFormatting sqref="K234">
    <cfRule type="cellIs" dxfId="30" priority="116" operator="greaterThanOrEqual">
      <formula>480</formula>
    </cfRule>
    <cfRule type="cellIs" dxfId="29" priority="115" operator="greaterThanOrEqual">
      <formula>500</formula>
    </cfRule>
  </conditionalFormatting>
  <conditionalFormatting sqref="K238">
    <cfRule type="cellIs" dxfId="28" priority="118" operator="greaterThanOrEqual">
      <formula>480</formula>
    </cfRule>
    <cfRule type="cellIs" dxfId="27" priority="117" operator="greaterThanOrEqual">
      <formula>500</formula>
    </cfRule>
  </conditionalFormatting>
  <conditionalFormatting sqref="K242">
    <cfRule type="cellIs" dxfId="26" priority="119" operator="greaterThanOrEqual">
      <formula>500</formula>
    </cfRule>
    <cfRule type="cellIs" dxfId="25" priority="120" operator="greaterThanOrEqual">
      <formula>480</formula>
    </cfRule>
  </conditionalFormatting>
  <conditionalFormatting sqref="K246">
    <cfRule type="cellIs" dxfId="24" priority="122" operator="greaterThanOrEqual">
      <formula>480</formula>
    </cfRule>
    <cfRule type="cellIs" dxfId="23" priority="121" operator="greaterThanOrEqual">
      <formula>500</formula>
    </cfRule>
  </conditionalFormatting>
  <conditionalFormatting sqref="K250">
    <cfRule type="cellIs" dxfId="22" priority="124" operator="greaterThanOrEqual">
      <formula>480</formula>
    </cfRule>
    <cfRule type="cellIs" dxfId="21" priority="123" operator="greaterThanOrEqual">
      <formula>500</formula>
    </cfRule>
  </conditionalFormatting>
  <conditionalFormatting sqref="K254">
    <cfRule type="cellIs" dxfId="20" priority="125" operator="greaterThanOrEqual">
      <formula>500</formula>
    </cfRule>
    <cfRule type="cellIs" dxfId="19" priority="126" operator="greaterThanOrEqual">
      <formula>480</formula>
    </cfRule>
  </conditionalFormatting>
  <conditionalFormatting sqref="K258">
    <cfRule type="cellIs" dxfId="18" priority="128" operator="greaterThanOrEqual">
      <formula>480</formula>
    </cfRule>
    <cfRule type="cellIs" dxfId="17" priority="127" operator="greaterThanOrEqual">
      <formula>500</formula>
    </cfRule>
  </conditionalFormatting>
  <conditionalFormatting sqref="K262">
    <cfRule type="cellIs" dxfId="16" priority="130" operator="greaterThanOrEqual">
      <formula>480</formula>
    </cfRule>
    <cfRule type="cellIs" dxfId="15" priority="129" operator="greaterThanOrEqual">
      <formula>500</formula>
    </cfRule>
  </conditionalFormatting>
  <conditionalFormatting sqref="K266">
    <cfRule type="cellIs" dxfId="14" priority="131" operator="greaterThanOrEqual">
      <formula>500</formula>
    </cfRule>
    <cfRule type="cellIs" dxfId="13" priority="132" operator="greaterThanOrEqual">
      <formula>480</formula>
    </cfRule>
  </conditionalFormatting>
  <conditionalFormatting sqref="K270">
    <cfRule type="cellIs" dxfId="12" priority="134" operator="greaterThanOrEqual">
      <formula>480</formula>
    </cfRule>
    <cfRule type="cellIs" dxfId="11" priority="133" operator="greaterThanOrEqual">
      <formula>500</formula>
    </cfRule>
  </conditionalFormatting>
  <conditionalFormatting sqref="K274">
    <cfRule type="cellIs" dxfId="10" priority="136" operator="greaterThanOrEqual">
      <formula>480</formula>
    </cfRule>
    <cfRule type="cellIs" dxfId="9" priority="135" operator="greaterThanOrEqual">
      <formula>500</formula>
    </cfRule>
  </conditionalFormatting>
  <conditionalFormatting sqref="K278">
    <cfRule type="cellIs" dxfId="8" priority="141" operator="greaterThanOrEqual">
      <formula>500</formula>
    </cfRule>
    <cfRule type="cellIs" dxfId="7" priority="142" operator="greaterThanOrEqual">
      <formula>480</formula>
    </cfRule>
  </conditionalFormatting>
  <conditionalFormatting sqref="K282">
    <cfRule type="cellIs" dxfId="6" priority="143" operator="greaterThanOrEqual">
      <formula>500</formula>
    </cfRule>
    <cfRule type="cellIs" dxfId="5" priority="144" operator="greaterThanOrEqual">
      <formula>480</formula>
    </cfRule>
  </conditionalFormatting>
  <conditionalFormatting sqref="K286">
    <cfRule type="cellIs" dxfId="4" priority="145" operator="greaterThanOrEqual">
      <formula>500</formula>
    </cfRule>
    <cfRule type="cellIs" dxfId="3" priority="146" operator="greaterThanOrEqual">
      <formula>480</formula>
    </cfRule>
  </conditionalFormatting>
  <conditionalFormatting sqref="K290">
    <cfRule type="cellIs" dxfId="2" priority="147" operator="greaterThanOrEqual">
      <formula>500</formula>
    </cfRule>
    <cfRule type="cellIs" dxfId="1" priority="148" operator="greaterThanOrEqual">
      <formula>480</formula>
    </cfRule>
  </conditionalFormatting>
  <pageMargins left="0.78740157499999996" right="0.78740157499999996" top="0.984251969" bottom="0.984251969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4"/>
  <sheetViews>
    <sheetView showGridLines="0" workbookViewId="0"/>
  </sheetViews>
  <sheetFormatPr defaultRowHeight="12.75" x14ac:dyDescent="0.15"/>
  <cols>
    <col min="1" max="1" width="4.8515625" customWidth="1"/>
    <col min="2" max="2" width="16.44921875" customWidth="1"/>
    <col min="3" max="3" width="24.40625" customWidth="1"/>
    <col min="4" max="7" width="5.66015625" customWidth="1"/>
    <col min="12" max="12" width="3.50390625" customWidth="1"/>
  </cols>
  <sheetData>
    <row r="1" spans="1:7" ht="19.5" customHeight="1" x14ac:dyDescent="0.3">
      <c r="A1" s="1" t="s">
        <v>1</v>
      </c>
    </row>
    <row r="3" spans="1:7" x14ac:dyDescent="0.15">
      <c r="A3" s="3">
        <v>1</v>
      </c>
      <c r="B3" t="str">
        <f>Zadání!M4</f>
        <v>Miroslav Šnejdar ml.</v>
      </c>
      <c r="C3" t="str">
        <f>Zadání!N4</f>
        <v>SKK Rokycany</v>
      </c>
      <c r="D3">
        <f>Zadání!O4</f>
        <v>379</v>
      </c>
      <c r="E3">
        <f>Zadání!P4</f>
        <v>223</v>
      </c>
      <c r="F3">
        <f>Zadání!Q4</f>
        <v>1</v>
      </c>
      <c r="G3">
        <f>Zadání!R4</f>
        <v>602</v>
      </c>
    </row>
    <row r="4" spans="1:7" x14ac:dyDescent="0.15">
      <c r="A4" s="3">
        <v>2</v>
      </c>
      <c r="B4" t="str">
        <f>Zadání!M8</f>
        <v>Marek Smetana</v>
      </c>
      <c r="C4" t="str">
        <f>Zadání!N8</f>
        <v>TJ Dobřany</v>
      </c>
      <c r="D4">
        <f>Zadání!O8</f>
        <v>350</v>
      </c>
      <c r="E4">
        <f>Zadání!P8</f>
        <v>183</v>
      </c>
      <c r="F4">
        <f>Zadání!Q8</f>
        <v>10</v>
      </c>
      <c r="G4">
        <f>Zadání!R8</f>
        <v>533</v>
      </c>
    </row>
    <row r="5" spans="1:7" x14ac:dyDescent="0.15">
      <c r="A5" s="3">
        <v>3</v>
      </c>
      <c r="B5" t="str">
        <f>Zadání!M12</f>
        <v>Jaroslav Pejsar</v>
      </c>
      <c r="C5" t="str">
        <f>Zadání!N12</f>
        <v>TJ Sokol Plzeň V</v>
      </c>
      <c r="D5">
        <f>Zadání!O12</f>
        <v>355</v>
      </c>
      <c r="E5">
        <f>Zadání!P12</f>
        <v>168</v>
      </c>
      <c r="F5">
        <f>Zadání!Q12</f>
        <v>2</v>
      </c>
      <c r="G5">
        <f>Zadání!R12</f>
        <v>523</v>
      </c>
    </row>
    <row r="6" spans="1:7" x14ac:dyDescent="0.15">
      <c r="A6" s="3">
        <v>4</v>
      </c>
      <c r="B6" t="str">
        <f>Zadání!M16</f>
        <v>Václav Loukotka</v>
      </c>
      <c r="C6" t="str">
        <f>Zadání!N16</f>
        <v>TJ Baník Stříbro</v>
      </c>
      <c r="D6">
        <f>Zadání!O16</f>
        <v>390</v>
      </c>
      <c r="E6">
        <f>Zadání!P16</f>
        <v>168</v>
      </c>
      <c r="F6">
        <f>Zadání!Q16</f>
        <v>4</v>
      </c>
      <c r="G6">
        <f>Zadání!R16</f>
        <v>558</v>
      </c>
    </row>
    <row r="7" spans="1:7" x14ac:dyDescent="0.15">
      <c r="A7" s="3">
        <v>5</v>
      </c>
      <c r="B7" t="str">
        <f>Zadání!M20</f>
        <v>Roman Drugda</v>
      </c>
      <c r="C7" t="str">
        <f>Zadání!N20</f>
        <v>TJ Slavoj Plzeň</v>
      </c>
      <c r="D7">
        <f>Zadání!O20</f>
        <v>353</v>
      </c>
      <c r="E7">
        <f>Zadání!P20</f>
        <v>143</v>
      </c>
      <c r="F7">
        <f>Zadání!Q20</f>
        <v>9</v>
      </c>
      <c r="G7">
        <f>Zadání!R20</f>
        <v>496</v>
      </c>
    </row>
    <row r="8" spans="1:7" x14ac:dyDescent="0.15">
      <c r="A8" s="3">
        <v>6</v>
      </c>
      <c r="B8" t="str">
        <f>Zadání!M24</f>
        <v>Petr Harmáček</v>
      </c>
      <c r="C8" t="str">
        <f>Zadání!N24</f>
        <v>TJ Slavoj Plzeň</v>
      </c>
      <c r="D8">
        <f>Zadání!O24</f>
        <v>363</v>
      </c>
      <c r="E8">
        <f>Zadání!P24</f>
        <v>162</v>
      </c>
      <c r="F8">
        <f>Zadání!Q24</f>
        <v>4</v>
      </c>
      <c r="G8">
        <f>Zadání!R24</f>
        <v>525</v>
      </c>
    </row>
    <row r="9" spans="1:7" x14ac:dyDescent="0.15">
      <c r="A9" s="3">
        <v>7</v>
      </c>
      <c r="B9" t="str">
        <f>Zadání!M28</f>
        <v>Alexander Kalas</v>
      </c>
      <c r="C9" t="str">
        <f>Zadání!N28</f>
        <v>TJ Slavoj Plzeň</v>
      </c>
      <c r="D9">
        <f>Zadání!O28</f>
        <v>362</v>
      </c>
      <c r="E9">
        <f>Zadání!P28</f>
        <v>152</v>
      </c>
      <c r="F9">
        <f>Zadání!Q28</f>
        <v>14</v>
      </c>
      <c r="G9">
        <f>Zadání!R28</f>
        <v>514</v>
      </c>
    </row>
    <row r="10" spans="1:7" x14ac:dyDescent="0.15">
      <c r="A10" s="3">
        <v>8</v>
      </c>
      <c r="B10" t="str">
        <f>Zadání!M32</f>
        <v>Jan Pešek</v>
      </c>
      <c r="C10" t="str">
        <f>Zadání!N32</f>
        <v>TJ Slavoj Plzeň</v>
      </c>
      <c r="D10">
        <f>Zadání!O32</f>
        <v>372</v>
      </c>
      <c r="E10">
        <f>Zadání!P32</f>
        <v>178</v>
      </c>
      <c r="F10">
        <f>Zadání!Q32</f>
        <v>6</v>
      </c>
      <c r="G10">
        <f>Zadání!R32</f>
        <v>550</v>
      </c>
    </row>
    <row r="11" spans="1:7" x14ac:dyDescent="0.15">
      <c r="A11" s="3">
        <v>9</v>
      </c>
      <c r="B11" t="str">
        <f>Zadání!M36</f>
        <v>Roman Janota</v>
      </c>
      <c r="C11" t="str">
        <f>Zadání!N36</f>
        <v>TJ Přeštice</v>
      </c>
      <c r="D11">
        <f>Zadání!O36</f>
        <v>361</v>
      </c>
      <c r="E11">
        <f>Zadání!P36</f>
        <v>147</v>
      </c>
      <c r="F11">
        <f>Zadání!Q36</f>
        <v>10</v>
      </c>
      <c r="G11">
        <f>Zadání!R36</f>
        <v>508</v>
      </c>
    </row>
    <row r="12" spans="1:7" x14ac:dyDescent="0.15">
      <c r="A12" s="3">
        <v>10</v>
      </c>
      <c r="B12" t="str">
        <f>Zadání!M40</f>
        <v>Jan Vacikar</v>
      </c>
      <c r="C12" t="str">
        <f>Zadání!N40</f>
        <v>SK Škoda VS Plzeň</v>
      </c>
      <c r="D12">
        <f>Zadání!O40</f>
        <v>382</v>
      </c>
      <c r="E12">
        <f>Zadání!P40</f>
        <v>196</v>
      </c>
      <c r="F12">
        <f>Zadání!Q40</f>
        <v>5</v>
      </c>
      <c r="G12">
        <f>Zadání!R40</f>
        <v>578</v>
      </c>
    </row>
    <row r="13" spans="1:7" x14ac:dyDescent="0.15">
      <c r="A13" s="3">
        <v>11</v>
      </c>
      <c r="B13" t="str">
        <f>Zadání!M44</f>
        <v>Tomáš Palka</v>
      </c>
      <c r="C13" t="str">
        <f>Zadání!N44</f>
        <v>TJ Sokol Plzeň V</v>
      </c>
      <c r="D13">
        <f>Zadání!O44</f>
        <v>360</v>
      </c>
      <c r="E13">
        <f>Zadání!P44</f>
        <v>175</v>
      </c>
      <c r="F13">
        <f>Zadání!Q44</f>
        <v>6</v>
      </c>
      <c r="G13">
        <f>Zadání!R44</f>
        <v>535</v>
      </c>
    </row>
    <row r="14" spans="1:7" x14ac:dyDescent="0.15">
      <c r="A14" s="3">
        <v>12</v>
      </c>
      <c r="B14" t="str">
        <f>Zadání!M48</f>
        <v>Radek Hejhal</v>
      </c>
      <c r="C14" t="str">
        <f>Zadání!N48</f>
        <v>SKK Rokycany</v>
      </c>
      <c r="D14">
        <f>Zadání!O48</f>
        <v>393</v>
      </c>
      <c r="E14">
        <f>Zadání!P48</f>
        <v>202</v>
      </c>
      <c r="F14">
        <f>Zadání!Q48</f>
        <v>1</v>
      </c>
      <c r="G14">
        <f>Zadání!R48</f>
        <v>595</v>
      </c>
    </row>
    <row r="15" spans="1:7" x14ac:dyDescent="0.15">
      <c r="A15" s="3">
        <v>13</v>
      </c>
      <c r="B15" t="str">
        <f>Zadání!M52</f>
        <v>Pavel Honsa</v>
      </c>
      <c r="C15" t="str">
        <f>Zadání!N52</f>
        <v>SKK Rokycany</v>
      </c>
      <c r="D15">
        <f>Zadání!O52</f>
        <v>382</v>
      </c>
      <c r="E15">
        <f>Zadání!P52</f>
        <v>201</v>
      </c>
      <c r="F15">
        <f>Zadání!Q52</f>
        <v>3</v>
      </c>
      <c r="G15">
        <f>Zadání!R52</f>
        <v>583</v>
      </c>
    </row>
    <row r="16" spans="1:7" x14ac:dyDescent="0.15">
      <c r="A16" s="3">
        <v>14</v>
      </c>
      <c r="B16" t="str">
        <f>Zadání!M56</f>
        <v>Roman Pytlík</v>
      </c>
      <c r="C16" t="str">
        <f>Zadání!N56</f>
        <v>SKK Rokycany</v>
      </c>
      <c r="D16">
        <f>Zadání!O56</f>
        <v>361</v>
      </c>
      <c r="E16">
        <f>Zadání!P56</f>
        <v>221</v>
      </c>
      <c r="F16">
        <f>Zadání!Q56</f>
        <v>2</v>
      </c>
      <c r="G16">
        <f>Zadání!R56</f>
        <v>582</v>
      </c>
    </row>
    <row r="17" spans="1:7" x14ac:dyDescent="0.15">
      <c r="A17" s="3">
        <v>15</v>
      </c>
      <c r="B17" t="str">
        <f>Zadání!M60</f>
        <v>Tomáš Havel</v>
      </c>
      <c r="C17" t="str">
        <f>Zadání!N60</f>
        <v>SKK Rokycany</v>
      </c>
      <c r="D17">
        <f>Zadání!O60</f>
        <v>359</v>
      </c>
      <c r="E17">
        <f>Zadání!P60</f>
        <v>147</v>
      </c>
      <c r="F17">
        <f>Zadání!Q60</f>
        <v>8</v>
      </c>
      <c r="G17">
        <f>Zadání!R60</f>
        <v>506</v>
      </c>
    </row>
    <row r="18" spans="1:7" x14ac:dyDescent="0.15">
      <c r="A18" s="3">
        <v>16</v>
      </c>
      <c r="B18" t="str">
        <f>Zadání!M64</f>
        <v>Milan Wagner</v>
      </c>
      <c r="C18" t="str">
        <f>Zadání!N64</f>
        <v>SKK Rokycany</v>
      </c>
      <c r="D18">
        <f>Zadání!O64</f>
        <v>366</v>
      </c>
      <c r="E18">
        <f>Zadání!P64</f>
        <v>219</v>
      </c>
      <c r="F18">
        <f>Zadání!Q64</f>
        <v>1</v>
      </c>
      <c r="G18">
        <f>Zadání!R64</f>
        <v>585</v>
      </c>
    </row>
    <row r="19" spans="1:7" x14ac:dyDescent="0.15">
      <c r="A19" s="3">
        <v>17</v>
      </c>
      <c r="B19" t="str">
        <f>Zadání!M68</f>
        <v>Milan Findejs</v>
      </c>
      <c r="C19" t="str">
        <f>Zadání!N68</f>
        <v>CB Dobřany</v>
      </c>
      <c r="D19">
        <f>Zadání!O68</f>
        <v>365</v>
      </c>
      <c r="E19">
        <f>Zadání!P68</f>
        <v>161</v>
      </c>
      <c r="F19">
        <f>Zadání!Q68</f>
        <v>6</v>
      </c>
      <c r="G19">
        <f>Zadání!R68</f>
        <v>526</v>
      </c>
    </row>
    <row r="20" spans="1:7" x14ac:dyDescent="0.15">
      <c r="A20" s="3">
        <v>18</v>
      </c>
      <c r="B20" t="str">
        <f>Zadání!M72</f>
        <v>Jiří Baloun</v>
      </c>
      <c r="C20" t="str">
        <f>Zadání!N72</f>
        <v>CB Dobřany</v>
      </c>
      <c r="D20">
        <f>Zadání!O72</f>
        <v>364</v>
      </c>
      <c r="E20">
        <f>Zadání!P72</f>
        <v>199</v>
      </c>
      <c r="F20">
        <f>Zadání!Q72</f>
        <v>2</v>
      </c>
      <c r="G20">
        <f>Zadání!R72</f>
        <v>563</v>
      </c>
    </row>
    <row r="21" spans="1:7" x14ac:dyDescent="0.15">
      <c r="A21" s="3">
        <v>19</v>
      </c>
      <c r="B21" t="str">
        <f>Zadání!M76</f>
        <v>Milan Svoboda</v>
      </c>
      <c r="C21" t="str">
        <f>Zadání!N76</f>
        <v>CB Dobřany</v>
      </c>
      <c r="D21">
        <f>Zadání!O76</f>
        <v>374</v>
      </c>
      <c r="E21">
        <f>Zadání!P76</f>
        <v>182</v>
      </c>
      <c r="F21">
        <f>Zadání!Q76</f>
        <v>0</v>
      </c>
      <c r="G21">
        <f>Zadání!R76</f>
        <v>556</v>
      </c>
    </row>
    <row r="22" spans="1:7" x14ac:dyDescent="0.15">
      <c r="A22" s="3">
        <v>20</v>
      </c>
      <c r="B22" t="str">
        <f>Zadání!M80</f>
        <v>Michal Šneberger</v>
      </c>
      <c r="C22" t="str">
        <f>Zadání!N80</f>
        <v>CB Dobřany</v>
      </c>
      <c r="D22">
        <f>Zadání!O80</f>
        <v>378</v>
      </c>
      <c r="E22">
        <f>Zadání!P80</f>
        <v>191</v>
      </c>
      <c r="F22">
        <f>Zadání!Q80</f>
        <v>4</v>
      </c>
      <c r="G22">
        <f>Zadání!R80</f>
        <v>569</v>
      </c>
    </row>
    <row r="23" spans="1:7" x14ac:dyDescent="0.15">
      <c r="A23" s="3">
        <v>21</v>
      </c>
      <c r="B23" t="str">
        <f>Zadání!M84</f>
        <v>Josef Fišer ml.</v>
      </c>
      <c r="C23" t="str">
        <f>Zadání!N84</f>
        <v>CB Dobřany</v>
      </c>
      <c r="D23">
        <f>Zadání!O84</f>
        <v>371</v>
      </c>
      <c r="E23">
        <f>Zadání!P84</f>
        <v>173</v>
      </c>
      <c r="F23">
        <f>Zadání!Q84</f>
        <v>7</v>
      </c>
      <c r="G23">
        <f>Zadání!R84</f>
        <v>544</v>
      </c>
    </row>
    <row r="24" spans="1:7" x14ac:dyDescent="0.15">
      <c r="A24" s="3">
        <v>22</v>
      </c>
      <c r="B24" t="str">
        <f>Zadání!M88</f>
        <v>Miroslav Pivoňka</v>
      </c>
      <c r="C24" t="str">
        <f>Zadání!N88</f>
        <v>TJ Sokol Újezd sv. Kříže</v>
      </c>
      <c r="D24">
        <f>Zadání!O88</f>
        <v>376</v>
      </c>
      <c r="E24">
        <f>Zadání!P88</f>
        <v>133</v>
      </c>
      <c r="F24">
        <f>Zadání!Q88</f>
        <v>5</v>
      </c>
      <c r="G24">
        <f>Zadání!R88</f>
        <v>509</v>
      </c>
    </row>
    <row r="25" spans="1:7" x14ac:dyDescent="0.15">
      <c r="A25" s="3">
        <v>23</v>
      </c>
      <c r="B25" t="str">
        <f>Zadání!M92</f>
        <v>Michael Kotal</v>
      </c>
      <c r="C25" t="str">
        <f>Zadání!N92</f>
        <v>TJ Sokol Zahořany</v>
      </c>
      <c r="D25">
        <f>Zadání!O92</f>
        <v>409</v>
      </c>
      <c r="E25">
        <f>Zadání!P92</f>
        <v>226</v>
      </c>
      <c r="F25">
        <f>Zadání!Q92</f>
        <v>0</v>
      </c>
      <c r="G25">
        <f>Zadání!R92</f>
        <v>635</v>
      </c>
    </row>
    <row r="26" spans="1:7" x14ac:dyDescent="0.15">
      <c r="A26" s="3">
        <v>24</v>
      </c>
      <c r="B26" t="str">
        <f>Zadání!M96</f>
        <v>Jiří Zenefels</v>
      </c>
      <c r="C26" t="str">
        <f>Zadání!N96</f>
        <v>TJ Sokol Zahořany</v>
      </c>
      <c r="D26">
        <f>Zadání!O96</f>
        <v>359</v>
      </c>
      <c r="E26">
        <f>Zadání!P96</f>
        <v>151</v>
      </c>
      <c r="F26">
        <f>Zadání!Q96</f>
        <v>5</v>
      </c>
      <c r="G26">
        <f>Zadání!R96</f>
        <v>510</v>
      </c>
    </row>
    <row r="27" spans="1:7" x14ac:dyDescent="0.15">
      <c r="A27" s="3">
        <v>25</v>
      </c>
      <c r="B27" t="str">
        <f>Zadání!M100</f>
        <v>Pavel Andrlík ml.</v>
      </c>
      <c r="C27" t="str">
        <f>Zadání!N100</f>
        <v>SKK Rokycany</v>
      </c>
      <c r="D27">
        <f>Zadání!O100</f>
        <v>354</v>
      </c>
      <c r="E27">
        <f>Zadání!P100</f>
        <v>231</v>
      </c>
      <c r="F27">
        <f>Zadání!Q100</f>
        <v>1</v>
      </c>
      <c r="G27">
        <f>Zadání!R100</f>
        <v>585</v>
      </c>
    </row>
    <row r="28" spans="1:7" x14ac:dyDescent="0.15">
      <c r="A28" s="3">
        <v>26</v>
      </c>
      <c r="B28" t="str">
        <f>Zadání!M104</f>
        <v>Filip Löffelmann</v>
      </c>
      <c r="C28" t="str">
        <f>Zadání!N104</f>
        <v>TJ Sokol Kdyně</v>
      </c>
      <c r="D28">
        <f>Zadání!O104</f>
        <v>362</v>
      </c>
      <c r="E28">
        <f>Zadání!P104</f>
        <v>184</v>
      </c>
      <c r="F28">
        <f>Zadání!Q104</f>
        <v>5</v>
      </c>
      <c r="G28">
        <f>Zadání!R104</f>
        <v>546</v>
      </c>
    </row>
    <row r="29" spans="1:7" x14ac:dyDescent="0.15">
      <c r="A29" s="3">
        <v>27</v>
      </c>
      <c r="B29" t="str">
        <f>Zadání!M108</f>
        <v>Tomáš Timura</v>
      </c>
      <c r="C29" t="str">
        <f>Zadání!N108</f>
        <v>TJ Sokol Kdyně</v>
      </c>
      <c r="D29">
        <f>Zadání!O108</f>
        <v>362</v>
      </c>
      <c r="E29">
        <f>Zadání!P108</f>
        <v>167</v>
      </c>
      <c r="F29">
        <f>Zadání!Q108</f>
        <v>5</v>
      </c>
      <c r="G29">
        <f>Zadání!R108</f>
        <v>529</v>
      </c>
    </row>
    <row r="30" spans="1:7" x14ac:dyDescent="0.15">
      <c r="A30" s="3">
        <v>28</v>
      </c>
      <c r="B30" t="str">
        <f>Zadání!M112</f>
        <v>Jiří Šlajer</v>
      </c>
      <c r="C30" t="str">
        <f>Zadání!N112</f>
        <v>Kuželky Holýšov</v>
      </c>
      <c r="D30">
        <f>Zadání!O112</f>
        <v>385</v>
      </c>
      <c r="E30">
        <f>Zadání!P112</f>
        <v>182</v>
      </c>
      <c r="F30">
        <f>Zadání!Q112</f>
        <v>2</v>
      </c>
      <c r="G30">
        <f>Zadání!R112</f>
        <v>567</v>
      </c>
    </row>
    <row r="31" spans="1:7" x14ac:dyDescent="0.15">
      <c r="A31" s="3">
        <v>29</v>
      </c>
      <c r="B31" t="str">
        <f>Zadání!M116</f>
        <v>Tomáš Vrba</v>
      </c>
      <c r="C31" t="str">
        <f>Zadání!N116</f>
        <v>TJ Havlovice</v>
      </c>
      <c r="D31">
        <f>Zadání!O116</f>
        <v>353</v>
      </c>
      <c r="E31">
        <f>Zadání!P116</f>
        <v>147</v>
      </c>
      <c r="F31">
        <f>Zadání!Q116</f>
        <v>12</v>
      </c>
      <c r="G31">
        <f>Zadání!R116</f>
        <v>500</v>
      </c>
    </row>
    <row r="32" spans="1:7" x14ac:dyDescent="0.15">
      <c r="A32" s="3">
        <v>30</v>
      </c>
      <c r="B32" t="str">
        <f>Zadání!M120</f>
        <v>Miloš Černohorský</v>
      </c>
      <c r="C32" t="str">
        <f>Zadání!N120</f>
        <v>TJ Havlovice</v>
      </c>
      <c r="D32">
        <f>Zadání!O120</f>
        <v>370</v>
      </c>
      <c r="E32">
        <f>Zadání!P120</f>
        <v>151</v>
      </c>
      <c r="F32">
        <f>Zadání!Q120</f>
        <v>12</v>
      </c>
      <c r="G32">
        <f>Zadání!R120</f>
        <v>521</v>
      </c>
    </row>
    <row r="33" spans="1:7" x14ac:dyDescent="0.15">
      <c r="A33" s="3">
        <v>31</v>
      </c>
      <c r="B33" t="str">
        <f>Zadání!M124</f>
        <v>Josef Fidrant</v>
      </c>
      <c r="C33" t="str">
        <f>Zadání!N124</f>
        <v>TJ Sokol Kdyně</v>
      </c>
      <c r="D33">
        <f>Zadání!O124</f>
        <v>375</v>
      </c>
      <c r="E33">
        <f>Zadání!P124</f>
        <v>188</v>
      </c>
      <c r="F33">
        <f>Zadání!Q124</f>
        <v>6</v>
      </c>
      <c r="G33">
        <f>Zadání!R124</f>
        <v>563</v>
      </c>
    </row>
    <row r="34" spans="1:7" x14ac:dyDescent="0.15">
      <c r="A34" s="3">
        <v>32</v>
      </c>
      <c r="B34" t="str">
        <f>Zadání!M128</f>
        <v>Lukáš Pittr</v>
      </c>
      <c r="C34" t="str">
        <f>Zadání!N128</f>
        <v>TJ Sokol Díly</v>
      </c>
      <c r="D34">
        <f>Zadání!O128</f>
        <v>362</v>
      </c>
      <c r="E34">
        <f>Zadání!P128</f>
        <v>159</v>
      </c>
      <c r="F34">
        <f>Zadání!Q128</f>
        <v>8</v>
      </c>
      <c r="G34">
        <f>Zadání!R128</f>
        <v>521</v>
      </c>
    </row>
    <row r="35" spans="1:7" x14ac:dyDescent="0.15">
      <c r="A35" s="3">
        <v>33</v>
      </c>
      <c r="B35">
        <f>Zadání!M132</f>
        <v>0</v>
      </c>
      <c r="C35">
        <f>Zadání!N132</f>
        <v>0</v>
      </c>
      <c r="D35">
        <f>Zadání!O132</f>
        <v>0</v>
      </c>
      <c r="E35">
        <f>Zadání!P132</f>
        <v>0</v>
      </c>
      <c r="F35">
        <f>Zadání!Q132</f>
        <v>0</v>
      </c>
      <c r="G35">
        <f>Zadání!R132</f>
        <v>0</v>
      </c>
    </row>
    <row r="36" spans="1:7" x14ac:dyDescent="0.15">
      <c r="A36" s="3">
        <v>34</v>
      </c>
      <c r="B36">
        <f>Zadání!M136</f>
        <v>0</v>
      </c>
      <c r="C36">
        <f>Zadání!N136</f>
        <v>0</v>
      </c>
      <c r="D36">
        <f>Zadání!O136</f>
        <v>0</v>
      </c>
      <c r="E36">
        <f>Zadání!P136</f>
        <v>0</v>
      </c>
      <c r="F36">
        <f>Zadání!Q136</f>
        <v>0</v>
      </c>
      <c r="G36">
        <f>Zadání!R136</f>
        <v>0</v>
      </c>
    </row>
    <row r="37" spans="1:7" x14ac:dyDescent="0.15">
      <c r="A37" s="3">
        <v>35</v>
      </c>
      <c r="B37">
        <f>Zadání!M140</f>
        <v>0</v>
      </c>
      <c r="C37">
        <f>Zadání!N140</f>
        <v>0</v>
      </c>
      <c r="D37">
        <f>Zadání!O140</f>
        <v>0</v>
      </c>
      <c r="E37">
        <f>Zadání!P140</f>
        <v>0</v>
      </c>
      <c r="F37">
        <f>Zadání!Q140</f>
        <v>0</v>
      </c>
      <c r="G37">
        <f>Zadání!R140</f>
        <v>0</v>
      </c>
    </row>
    <row r="38" spans="1:7" x14ac:dyDescent="0.15">
      <c r="A38" s="3">
        <v>36</v>
      </c>
      <c r="B38">
        <f>Zadání!M144</f>
        <v>0</v>
      </c>
      <c r="C38">
        <f>Zadání!N144</f>
        <v>0</v>
      </c>
      <c r="D38">
        <f>Zadání!O144</f>
        <v>0</v>
      </c>
      <c r="E38">
        <f>Zadání!P144</f>
        <v>0</v>
      </c>
      <c r="F38">
        <f>Zadání!Q144</f>
        <v>0</v>
      </c>
      <c r="G38">
        <f>Zadání!R144</f>
        <v>0</v>
      </c>
    </row>
    <row r="39" spans="1:7" x14ac:dyDescent="0.15">
      <c r="A39" s="3">
        <v>37</v>
      </c>
      <c r="B39">
        <f>Zadání!M148</f>
        <v>0</v>
      </c>
      <c r="C39">
        <f>Zadání!N148</f>
        <v>0</v>
      </c>
      <c r="D39">
        <f>Zadání!O148</f>
        <v>0</v>
      </c>
      <c r="E39">
        <f>Zadání!P148</f>
        <v>0</v>
      </c>
      <c r="F39">
        <f>Zadání!Q148</f>
        <v>0</v>
      </c>
      <c r="G39">
        <f>Zadání!R148</f>
        <v>0</v>
      </c>
    </row>
    <row r="40" spans="1:7" x14ac:dyDescent="0.15">
      <c r="A40" s="3">
        <v>38</v>
      </c>
      <c r="B40">
        <f>Zadání!M152</f>
        <v>0</v>
      </c>
      <c r="C40">
        <f>Zadání!N152</f>
        <v>0</v>
      </c>
      <c r="D40">
        <f>Zadání!O152</f>
        <v>0</v>
      </c>
      <c r="E40">
        <f>Zadání!P152</f>
        <v>0</v>
      </c>
      <c r="F40">
        <f>Zadání!Q152</f>
        <v>0</v>
      </c>
      <c r="G40">
        <f>Zadání!R152</f>
        <v>0</v>
      </c>
    </row>
    <row r="41" spans="1:7" x14ac:dyDescent="0.15">
      <c r="A41" s="3">
        <v>39</v>
      </c>
      <c r="B41">
        <f>Zadání!M156</f>
        <v>0</v>
      </c>
      <c r="C41">
        <f>Zadání!N156</f>
        <v>0</v>
      </c>
      <c r="D41">
        <f>Zadání!O156</f>
        <v>0</v>
      </c>
      <c r="E41">
        <f>Zadání!P156</f>
        <v>0</v>
      </c>
      <c r="F41">
        <f>Zadání!Q156</f>
        <v>0</v>
      </c>
      <c r="G41">
        <f>Zadání!R156</f>
        <v>0</v>
      </c>
    </row>
    <row r="42" spans="1:7" x14ac:dyDescent="0.15">
      <c r="A42" s="3">
        <v>40</v>
      </c>
      <c r="B42">
        <f>Zadání!M160</f>
        <v>0</v>
      </c>
      <c r="C42">
        <f>Zadání!N160</f>
        <v>0</v>
      </c>
      <c r="D42">
        <f>Zadání!O160</f>
        <v>0</v>
      </c>
      <c r="E42">
        <f>Zadání!P160</f>
        <v>0</v>
      </c>
      <c r="F42">
        <f>Zadání!Q160</f>
        <v>0</v>
      </c>
      <c r="G42">
        <f>Zadání!R160</f>
        <v>0</v>
      </c>
    </row>
    <row r="43" spans="1:7" x14ac:dyDescent="0.15">
      <c r="A43" s="3">
        <v>41</v>
      </c>
      <c r="B43">
        <f>Zadání!M164</f>
        <v>0</v>
      </c>
      <c r="C43">
        <f>Zadání!N164</f>
        <v>0</v>
      </c>
      <c r="D43">
        <f>Zadání!O164</f>
        <v>0</v>
      </c>
      <c r="E43">
        <f>Zadání!P164</f>
        <v>0</v>
      </c>
      <c r="F43">
        <f>Zadání!Q164</f>
        <v>0</v>
      </c>
      <c r="G43">
        <f>Zadání!R164</f>
        <v>0</v>
      </c>
    </row>
    <row r="44" spans="1:7" x14ac:dyDescent="0.15">
      <c r="A44" s="3">
        <v>42</v>
      </c>
      <c r="B44">
        <f>Zadání!M168</f>
        <v>0</v>
      </c>
      <c r="C44">
        <f>Zadání!N168</f>
        <v>0</v>
      </c>
      <c r="D44">
        <f>Zadání!O168</f>
        <v>0</v>
      </c>
      <c r="E44">
        <f>Zadání!P168</f>
        <v>0</v>
      </c>
      <c r="F44">
        <f>Zadání!Q168</f>
        <v>0</v>
      </c>
      <c r="G44">
        <f>Zadání!R168</f>
        <v>0</v>
      </c>
    </row>
    <row r="45" spans="1:7" x14ac:dyDescent="0.15">
      <c r="A45" s="3">
        <v>43</v>
      </c>
      <c r="B45">
        <f>Zadání!M172</f>
        <v>0</v>
      </c>
      <c r="C45">
        <f>Zadání!N172</f>
        <v>0</v>
      </c>
      <c r="D45">
        <f>Zadání!O172</f>
        <v>0</v>
      </c>
      <c r="E45">
        <f>Zadání!P172</f>
        <v>0</v>
      </c>
      <c r="F45">
        <f>Zadání!Q172</f>
        <v>0</v>
      </c>
      <c r="G45">
        <f>Zadání!R172</f>
        <v>0</v>
      </c>
    </row>
    <row r="46" spans="1:7" x14ac:dyDescent="0.15">
      <c r="A46" s="3">
        <v>44</v>
      </c>
      <c r="B46">
        <f>Zadání!M176</f>
        <v>0</v>
      </c>
      <c r="C46">
        <f>Zadání!N176</f>
        <v>0</v>
      </c>
      <c r="D46">
        <f>Zadání!O176</f>
        <v>0</v>
      </c>
      <c r="E46">
        <f>Zadání!P176</f>
        <v>0</v>
      </c>
      <c r="F46">
        <f>Zadání!Q176</f>
        <v>0</v>
      </c>
      <c r="G46">
        <f>Zadání!R176</f>
        <v>0</v>
      </c>
    </row>
    <row r="47" spans="1:7" x14ac:dyDescent="0.15">
      <c r="A47" s="3">
        <v>45</v>
      </c>
      <c r="B47">
        <f>Zadání!M180</f>
        <v>0</v>
      </c>
      <c r="C47">
        <f>Zadání!N180</f>
        <v>0</v>
      </c>
      <c r="D47">
        <f>Zadání!O180</f>
        <v>0</v>
      </c>
      <c r="E47">
        <f>Zadání!P180</f>
        <v>0</v>
      </c>
      <c r="F47">
        <f>Zadání!Q180</f>
        <v>0</v>
      </c>
      <c r="G47">
        <f>Zadání!R180</f>
        <v>0</v>
      </c>
    </row>
    <row r="48" spans="1:7" x14ac:dyDescent="0.15">
      <c r="A48" s="3">
        <v>46</v>
      </c>
      <c r="B48">
        <f>Zadání!M184</f>
        <v>0</v>
      </c>
      <c r="C48">
        <f>Zadání!N184</f>
        <v>0</v>
      </c>
      <c r="D48">
        <f>Zadání!O184</f>
        <v>0</v>
      </c>
      <c r="E48">
        <f>Zadání!P184</f>
        <v>0</v>
      </c>
      <c r="F48">
        <f>Zadání!Q184</f>
        <v>0</v>
      </c>
      <c r="G48">
        <f>Zadání!R184</f>
        <v>0</v>
      </c>
    </row>
    <row r="49" spans="1:7" x14ac:dyDescent="0.15">
      <c r="A49" s="3">
        <v>47</v>
      </c>
      <c r="B49">
        <f>Zadání!M188</f>
        <v>0</v>
      </c>
      <c r="C49">
        <f>Zadání!N188</f>
        <v>0</v>
      </c>
      <c r="D49">
        <f>Zadání!O188</f>
        <v>0</v>
      </c>
      <c r="E49">
        <f>Zadání!P188</f>
        <v>0</v>
      </c>
      <c r="F49">
        <f>Zadání!Q188</f>
        <v>0</v>
      </c>
      <c r="G49">
        <f>Zadání!R188</f>
        <v>0</v>
      </c>
    </row>
    <row r="50" spans="1:7" x14ac:dyDescent="0.15">
      <c r="A50" s="3">
        <v>48</v>
      </c>
      <c r="B50">
        <f>Zadání!M192</f>
        <v>0</v>
      </c>
      <c r="C50">
        <f>Zadání!N192</f>
        <v>0</v>
      </c>
      <c r="D50">
        <f>Zadání!O192</f>
        <v>0</v>
      </c>
      <c r="E50">
        <f>Zadání!P192</f>
        <v>0</v>
      </c>
      <c r="F50">
        <f>Zadání!Q192</f>
        <v>0</v>
      </c>
      <c r="G50">
        <f>Zadání!R192</f>
        <v>0</v>
      </c>
    </row>
    <row r="51" spans="1:7" x14ac:dyDescent="0.15">
      <c r="A51" s="3"/>
    </row>
    <row r="52" spans="1:7" x14ac:dyDescent="0.15">
      <c r="A52" s="3"/>
    </row>
    <row r="53" spans="1:7" x14ac:dyDescent="0.15">
      <c r="A53" s="3">
        <v>1</v>
      </c>
      <c r="B53">
        <f>Zadání!M290</f>
        <v>0</v>
      </c>
      <c r="C53">
        <f>Zadání!N290</f>
        <v>0</v>
      </c>
      <c r="D53">
        <f>Zadání!O290</f>
        <v>0</v>
      </c>
      <c r="E53">
        <f>Zadání!P290</f>
        <v>0</v>
      </c>
      <c r="F53">
        <f>Zadání!Q290</f>
        <v>0</v>
      </c>
      <c r="G53">
        <f>Zadání!R290</f>
        <v>0</v>
      </c>
    </row>
    <row r="54" spans="1:7" x14ac:dyDescent="0.15">
      <c r="A54" s="3">
        <v>2</v>
      </c>
      <c r="B54">
        <f>Zadání!M286</f>
        <v>0</v>
      </c>
      <c r="C54">
        <f>Zadání!N286</f>
        <v>0</v>
      </c>
      <c r="D54">
        <f>Zadání!O286</f>
        <v>0</v>
      </c>
      <c r="E54">
        <f>Zadání!P286</f>
        <v>0</v>
      </c>
      <c r="F54">
        <f>Zadání!Q286</f>
        <v>0</v>
      </c>
      <c r="G54">
        <f>Zadání!R286</f>
        <v>0</v>
      </c>
    </row>
    <row r="55" spans="1:7" x14ac:dyDescent="0.15">
      <c r="A55" s="3">
        <v>3</v>
      </c>
      <c r="B55">
        <f>Zadání!M282</f>
        <v>0</v>
      </c>
      <c r="C55">
        <f>Zadání!N282</f>
        <v>0</v>
      </c>
      <c r="D55">
        <f>Zadání!O282</f>
        <v>0</v>
      </c>
      <c r="E55">
        <f>Zadání!P282</f>
        <v>0</v>
      </c>
      <c r="F55">
        <f>Zadání!Q282</f>
        <v>0</v>
      </c>
      <c r="G55">
        <f>Zadání!R282</f>
        <v>0</v>
      </c>
    </row>
    <row r="56" spans="1:7" x14ac:dyDescent="0.15">
      <c r="A56" s="3">
        <v>4</v>
      </c>
      <c r="B56">
        <f>Zadání!M278</f>
        <v>0</v>
      </c>
      <c r="C56">
        <f>Zadání!N278</f>
        <v>0</v>
      </c>
      <c r="D56">
        <f>Zadání!O278</f>
        <v>0</v>
      </c>
      <c r="E56">
        <f>Zadání!P278</f>
        <v>0</v>
      </c>
      <c r="F56">
        <f>Zadání!Q278</f>
        <v>0</v>
      </c>
      <c r="G56">
        <f>Zadání!R278</f>
        <v>0</v>
      </c>
    </row>
    <row r="57" spans="1:7" x14ac:dyDescent="0.15">
      <c r="A57" s="3">
        <v>5</v>
      </c>
      <c r="B57">
        <f>Zadání!M274</f>
        <v>0</v>
      </c>
      <c r="C57">
        <f>Zadání!N274</f>
        <v>0</v>
      </c>
      <c r="D57">
        <f>Zadání!O274</f>
        <v>0</v>
      </c>
      <c r="E57">
        <f>Zadání!P274</f>
        <v>0</v>
      </c>
      <c r="F57">
        <f>Zadání!Q274</f>
        <v>0</v>
      </c>
      <c r="G57">
        <f>Zadání!R274</f>
        <v>0</v>
      </c>
    </row>
    <row r="58" spans="1:7" x14ac:dyDescent="0.15">
      <c r="A58" s="3">
        <v>6</v>
      </c>
      <c r="B58">
        <f>Zadání!M270</f>
        <v>0</v>
      </c>
      <c r="C58">
        <f>Zadání!N270</f>
        <v>0</v>
      </c>
      <c r="D58">
        <f>Zadání!O270</f>
        <v>0</v>
      </c>
      <c r="E58">
        <f>Zadání!P270</f>
        <v>0</v>
      </c>
      <c r="F58">
        <f>Zadání!Q270</f>
        <v>0</v>
      </c>
      <c r="G58">
        <f>Zadání!R270</f>
        <v>0</v>
      </c>
    </row>
    <row r="59" spans="1:7" x14ac:dyDescent="0.15">
      <c r="A59" s="3">
        <v>7</v>
      </c>
      <c r="B59">
        <f>Zadání!M266</f>
        <v>0</v>
      </c>
      <c r="C59">
        <f>Zadání!N266</f>
        <v>0</v>
      </c>
      <c r="D59">
        <f>Zadání!O266</f>
        <v>0</v>
      </c>
      <c r="E59">
        <f>Zadání!P266</f>
        <v>0</v>
      </c>
      <c r="F59">
        <f>Zadání!Q266</f>
        <v>0</v>
      </c>
      <c r="G59">
        <f>Zadání!R266</f>
        <v>0</v>
      </c>
    </row>
    <row r="60" spans="1:7" x14ac:dyDescent="0.15">
      <c r="A60" s="3">
        <v>8</v>
      </c>
      <c r="B60">
        <f>Zadání!M262</f>
        <v>0</v>
      </c>
      <c r="C60">
        <f>Zadání!N262</f>
        <v>0</v>
      </c>
      <c r="D60">
        <f>Zadání!O262</f>
        <v>0</v>
      </c>
      <c r="E60">
        <f>Zadání!P262</f>
        <v>0</v>
      </c>
      <c r="F60">
        <f>Zadání!Q262</f>
        <v>0</v>
      </c>
      <c r="G60">
        <f>Zadání!R262</f>
        <v>0</v>
      </c>
    </row>
    <row r="61" spans="1:7" x14ac:dyDescent="0.15">
      <c r="A61" s="3">
        <v>9</v>
      </c>
      <c r="B61" t="str">
        <f>Zadání!M258</f>
        <v>Michael Kotal</v>
      </c>
      <c r="C61" t="str">
        <f>Zadání!N258</f>
        <v>TJ Sokol Zahořany</v>
      </c>
      <c r="D61">
        <f>Zadání!O258</f>
        <v>390</v>
      </c>
      <c r="E61">
        <f>Zadání!P258</f>
        <v>192</v>
      </c>
      <c r="F61">
        <f>Zadání!Q258</f>
        <v>0</v>
      </c>
      <c r="G61">
        <f>Zadání!R258</f>
        <v>582</v>
      </c>
    </row>
    <row r="62" spans="1:7" x14ac:dyDescent="0.15">
      <c r="A62" s="3">
        <v>10</v>
      </c>
      <c r="B62" t="str">
        <f>Zadání!M254</f>
        <v>Miroslav Šnejdar ml.</v>
      </c>
      <c r="C62" t="str">
        <f>Zadání!N254</f>
        <v>SKK Rokycany</v>
      </c>
      <c r="D62">
        <f>Zadání!O254</f>
        <v>373</v>
      </c>
      <c r="E62">
        <f>Zadání!P254</f>
        <v>186</v>
      </c>
      <c r="F62">
        <f>Zadání!Q254</f>
        <v>3</v>
      </c>
      <c r="G62">
        <f>Zadání!R254</f>
        <v>559</v>
      </c>
    </row>
    <row r="63" spans="1:7" x14ac:dyDescent="0.15">
      <c r="A63" s="3">
        <v>11</v>
      </c>
      <c r="B63" t="str">
        <f>Zadání!M250</f>
        <v>Radek Hejhal</v>
      </c>
      <c r="C63" t="str">
        <f>Zadání!N250</f>
        <v>SKK Rokycany</v>
      </c>
      <c r="D63">
        <f>Zadání!O250</f>
        <v>330</v>
      </c>
      <c r="E63">
        <f>Zadání!P250</f>
        <v>206</v>
      </c>
      <c r="F63">
        <f>Zadání!Q250</f>
        <v>3</v>
      </c>
      <c r="G63">
        <f>Zadání!R250</f>
        <v>536</v>
      </c>
    </row>
    <row r="64" spans="1:7" x14ac:dyDescent="0.15">
      <c r="A64" s="3">
        <v>12</v>
      </c>
      <c r="B64" t="str">
        <f>Zadání!M246</f>
        <v>Pavel Andrlík ml.</v>
      </c>
      <c r="C64" t="str">
        <f>Zadání!N246</f>
        <v>SKK Rokycany</v>
      </c>
      <c r="D64">
        <f>Zadání!O246</f>
        <v>376</v>
      </c>
      <c r="E64">
        <f>Zadání!P246</f>
        <v>220</v>
      </c>
      <c r="F64">
        <f>Zadání!Q246</f>
        <v>3</v>
      </c>
      <c r="G64">
        <f>Zadání!R246</f>
        <v>596</v>
      </c>
    </row>
    <row r="65" spans="1:7" x14ac:dyDescent="0.15">
      <c r="A65" s="3">
        <v>13</v>
      </c>
      <c r="B65" t="str">
        <f>Zadání!M242</f>
        <v>Milan Wagner</v>
      </c>
      <c r="C65" t="str">
        <f>Zadání!N242</f>
        <v>SKK Rokycany</v>
      </c>
      <c r="D65">
        <f>Zadání!O242</f>
        <v>374</v>
      </c>
      <c r="E65">
        <f>Zadání!P242</f>
        <v>159</v>
      </c>
      <c r="F65">
        <f>Zadání!Q242</f>
        <v>5</v>
      </c>
      <c r="G65">
        <f>Zadání!R242</f>
        <v>533</v>
      </c>
    </row>
    <row r="66" spans="1:7" x14ac:dyDescent="0.15">
      <c r="A66" s="3">
        <v>14</v>
      </c>
      <c r="B66" t="str">
        <f>Zadání!M238</f>
        <v>Pavel Honsa</v>
      </c>
      <c r="C66" t="str">
        <f>Zadání!N238</f>
        <v>SKK Rokycany</v>
      </c>
      <c r="D66">
        <f>Zadání!O238</f>
        <v>354</v>
      </c>
      <c r="E66">
        <f>Zadání!P238</f>
        <v>214</v>
      </c>
      <c r="F66">
        <f>Zadání!Q238</f>
        <v>1</v>
      </c>
      <c r="G66">
        <f>Zadání!R238</f>
        <v>568</v>
      </c>
    </row>
    <row r="67" spans="1:7" x14ac:dyDescent="0.15">
      <c r="A67" s="3">
        <v>15</v>
      </c>
      <c r="B67" t="str">
        <f>Zadání!M234</f>
        <v>Roman Pytlík</v>
      </c>
      <c r="C67" t="str">
        <f>Zadání!N234</f>
        <v>SKK Rokycany</v>
      </c>
      <c r="D67">
        <f>Zadání!O234</f>
        <v>384</v>
      </c>
      <c r="E67">
        <f>Zadání!P234</f>
        <v>212</v>
      </c>
      <c r="F67">
        <f>Zadání!Q234</f>
        <v>3</v>
      </c>
      <c r="G67">
        <f>Zadání!R234</f>
        <v>596</v>
      </c>
    </row>
    <row r="68" spans="1:7" x14ac:dyDescent="0.15">
      <c r="A68" s="3">
        <v>16</v>
      </c>
      <c r="B68" t="str">
        <f>Zadání!M230</f>
        <v>Jan Vacikar</v>
      </c>
      <c r="C68" t="str">
        <f>Zadání!N230</f>
        <v>SK Škoda VS Plzeň</v>
      </c>
      <c r="D68">
        <f>Zadání!O230</f>
        <v>390</v>
      </c>
      <c r="E68">
        <f>Zadání!P230</f>
        <v>158</v>
      </c>
      <c r="F68">
        <f>Zadání!Q230</f>
        <v>10</v>
      </c>
      <c r="G68">
        <f>Zadání!R230</f>
        <v>548</v>
      </c>
    </row>
    <row r="69" spans="1:7" x14ac:dyDescent="0.15">
      <c r="A69" s="3">
        <v>17</v>
      </c>
      <c r="B69" t="str">
        <f>Zadání!M226</f>
        <v>Michal Šneberger</v>
      </c>
      <c r="C69" t="str">
        <f>Zadání!N226</f>
        <v>CB Dobřany</v>
      </c>
      <c r="D69">
        <f>Zadání!O226</f>
        <v>0</v>
      </c>
      <c r="E69">
        <f>Zadání!P226</f>
        <v>0</v>
      </c>
      <c r="F69">
        <f>Zadání!Q226</f>
        <v>0</v>
      </c>
      <c r="G69">
        <f>Zadání!R226</f>
        <v>0</v>
      </c>
    </row>
    <row r="70" spans="1:7" x14ac:dyDescent="0.15">
      <c r="A70" s="3">
        <v>18</v>
      </c>
      <c r="B70" t="str">
        <f>Zadání!M222</f>
        <v>Jiří Šlajer</v>
      </c>
      <c r="C70" t="str">
        <f>Zadání!N222</f>
        <v>Kuželky Holýšov</v>
      </c>
      <c r="D70">
        <f>Zadání!O222</f>
        <v>365</v>
      </c>
      <c r="E70">
        <f>Zadání!P222</f>
        <v>168</v>
      </c>
      <c r="F70">
        <f>Zadání!Q222</f>
        <v>5</v>
      </c>
      <c r="G70">
        <f>Zadání!R222</f>
        <v>533</v>
      </c>
    </row>
    <row r="71" spans="1:7" x14ac:dyDescent="0.15">
      <c r="A71" s="3">
        <v>19</v>
      </c>
      <c r="B71" t="str">
        <f>Zadání!M218</f>
        <v>Jiří Baloun</v>
      </c>
      <c r="C71" t="str">
        <f>Zadání!N218</f>
        <v>CB Dobřany</v>
      </c>
      <c r="D71">
        <f>Zadání!O218</f>
        <v>363</v>
      </c>
      <c r="E71">
        <f>Zadání!P218</f>
        <v>190</v>
      </c>
      <c r="F71">
        <f>Zadání!Q218</f>
        <v>3</v>
      </c>
      <c r="G71">
        <f>Zadání!R218</f>
        <v>553</v>
      </c>
    </row>
    <row r="72" spans="1:7" x14ac:dyDescent="0.15">
      <c r="A72" s="3">
        <v>20</v>
      </c>
      <c r="B72" t="str">
        <f>Zadání!M214</f>
        <v>Josef Fidrant</v>
      </c>
      <c r="C72" t="str">
        <f>Zadání!N214</f>
        <v>TJ Sokol Kdyně</v>
      </c>
      <c r="D72">
        <f>Zadání!O214</f>
        <v>354</v>
      </c>
      <c r="E72">
        <f>Zadání!P214</f>
        <v>159</v>
      </c>
      <c r="F72">
        <f>Zadání!Q214</f>
        <v>10</v>
      </c>
      <c r="G72">
        <f>Zadání!R214</f>
        <v>513</v>
      </c>
    </row>
    <row r="73" spans="1:7" x14ac:dyDescent="0.15">
      <c r="A73" s="3">
        <v>21</v>
      </c>
      <c r="B73" t="str">
        <f>Zadání!M210</f>
        <v>Václav Loukotka</v>
      </c>
      <c r="C73" t="str">
        <f>Zadání!N210</f>
        <v>TJ Baník Stříbro</v>
      </c>
      <c r="D73">
        <f>Zadání!O210</f>
        <v>372</v>
      </c>
      <c r="E73">
        <f>Zadání!P210</f>
        <v>170</v>
      </c>
      <c r="F73">
        <f>Zadání!Q210</f>
        <v>4</v>
      </c>
      <c r="G73">
        <f>Zadání!R210</f>
        <v>542</v>
      </c>
    </row>
    <row r="74" spans="1:7" x14ac:dyDescent="0.15">
      <c r="A74" s="3">
        <v>22</v>
      </c>
      <c r="B74" t="str">
        <f>Zadání!M206</f>
        <v>Milan Svoboda</v>
      </c>
      <c r="C74" t="str">
        <f>Zadání!N206</f>
        <v>CB Dobřany</v>
      </c>
      <c r="D74">
        <f>Zadání!O206</f>
        <v>358</v>
      </c>
      <c r="E74">
        <f>Zadání!P206</f>
        <v>215</v>
      </c>
      <c r="F74">
        <f>Zadání!Q206</f>
        <v>1</v>
      </c>
      <c r="G74">
        <f>Zadání!R206</f>
        <v>573</v>
      </c>
    </row>
    <row r="75" spans="1:7" x14ac:dyDescent="0.15">
      <c r="A75" s="3">
        <v>23</v>
      </c>
      <c r="B75" t="str">
        <f>Zadání!M202</f>
        <v>Jan Pešek</v>
      </c>
      <c r="C75" t="str">
        <f>Zadání!N202</f>
        <v>TJ Slavoj Plzeň</v>
      </c>
      <c r="D75">
        <f>Zadání!O202</f>
        <v>0</v>
      </c>
      <c r="E75">
        <f>Zadání!P202</f>
        <v>0</v>
      </c>
      <c r="F75">
        <f>Zadání!Q202</f>
        <v>0</v>
      </c>
      <c r="G75">
        <f>Zadání!R202</f>
        <v>0</v>
      </c>
    </row>
    <row r="76" spans="1:7" x14ac:dyDescent="0.15">
      <c r="A76" s="3">
        <v>24</v>
      </c>
      <c r="B76" t="str">
        <f>Zadání!M198</f>
        <v>Filip Löffelmann</v>
      </c>
      <c r="C76" t="str">
        <f>Zadání!N198</f>
        <v>TJ Sokol Kdyně</v>
      </c>
      <c r="D76">
        <f>Zadání!O198</f>
        <v>337</v>
      </c>
      <c r="E76">
        <f>Zadání!P198</f>
        <v>167</v>
      </c>
      <c r="F76">
        <f>Zadání!Q198</f>
        <v>6</v>
      </c>
      <c r="G76">
        <f>Zadání!R198</f>
        <v>504</v>
      </c>
    </row>
    <row r="101" spans="1:3" x14ac:dyDescent="0.15">
      <c r="A101" s="2">
        <v>1</v>
      </c>
      <c r="B101" s="4"/>
      <c r="C101" s="4"/>
    </row>
    <row r="102" spans="1:3" x14ac:dyDescent="0.15">
      <c r="A102" s="2">
        <v>2</v>
      </c>
      <c r="B102" s="4"/>
      <c r="C102" s="4"/>
    </row>
    <row r="103" spans="1:3" x14ac:dyDescent="0.15">
      <c r="A103" s="2">
        <v>3</v>
      </c>
      <c r="B103" s="4"/>
      <c r="C103" s="4"/>
    </row>
    <row r="104" spans="1:3" x14ac:dyDescent="0.15">
      <c r="A104" s="2">
        <v>4</v>
      </c>
      <c r="B104" s="4"/>
      <c r="C104" s="4"/>
    </row>
    <row r="105" spans="1:3" x14ac:dyDescent="0.15">
      <c r="A105" s="2">
        <v>5</v>
      </c>
      <c r="B105" s="4"/>
      <c r="C105" s="4"/>
    </row>
    <row r="106" spans="1:3" x14ac:dyDescent="0.15">
      <c r="A106" s="2">
        <v>6</v>
      </c>
      <c r="B106" s="4"/>
      <c r="C106" s="4"/>
    </row>
    <row r="107" spans="1:3" x14ac:dyDescent="0.15">
      <c r="A107" s="2">
        <v>7</v>
      </c>
      <c r="B107" s="4"/>
      <c r="C107" s="4"/>
    </row>
    <row r="108" spans="1:3" x14ac:dyDescent="0.15">
      <c r="A108" s="2">
        <v>8</v>
      </c>
      <c r="B108" s="4"/>
      <c r="C108" s="4"/>
    </row>
    <row r="109" spans="1:3" x14ac:dyDescent="0.15">
      <c r="A109" s="2">
        <v>9</v>
      </c>
      <c r="B109" s="4"/>
      <c r="C109" s="4"/>
    </row>
    <row r="110" spans="1:3" x14ac:dyDescent="0.15">
      <c r="A110" s="2">
        <v>10</v>
      </c>
      <c r="B110" s="4"/>
      <c r="C110" s="4"/>
    </row>
    <row r="111" spans="1:3" x14ac:dyDescent="0.15">
      <c r="A111" s="2">
        <v>11</v>
      </c>
      <c r="B111" s="4"/>
      <c r="C111" s="4"/>
    </row>
    <row r="112" spans="1:3" x14ac:dyDescent="0.15">
      <c r="A112" s="2">
        <v>12</v>
      </c>
      <c r="B112" s="4"/>
      <c r="C112" s="4"/>
    </row>
    <row r="113" spans="1:3" x14ac:dyDescent="0.15">
      <c r="A113" s="2">
        <v>13</v>
      </c>
      <c r="B113" s="4"/>
      <c r="C113" s="4"/>
    </row>
    <row r="114" spans="1:3" x14ac:dyDescent="0.15">
      <c r="A114" s="2">
        <v>14</v>
      </c>
      <c r="B114" s="4"/>
      <c r="C114" s="4"/>
    </row>
    <row r="115" spans="1:3" x14ac:dyDescent="0.15">
      <c r="A115" s="2">
        <v>15</v>
      </c>
      <c r="B115" s="4"/>
      <c r="C115" s="4"/>
    </row>
    <row r="116" spans="1:3" x14ac:dyDescent="0.15">
      <c r="A116" s="2">
        <v>16</v>
      </c>
      <c r="B116" s="4"/>
      <c r="C116" s="4"/>
    </row>
    <row r="117" spans="1:3" x14ac:dyDescent="0.15">
      <c r="A117" s="2">
        <v>17</v>
      </c>
      <c r="B117" s="4"/>
      <c r="C117" s="4"/>
    </row>
    <row r="118" spans="1:3" x14ac:dyDescent="0.15">
      <c r="A118" s="2">
        <v>18</v>
      </c>
      <c r="B118" s="4"/>
      <c r="C118" s="4"/>
    </row>
    <row r="119" spans="1:3" x14ac:dyDescent="0.15">
      <c r="A119" s="2">
        <v>19</v>
      </c>
      <c r="B119" s="4"/>
      <c r="C119" s="4"/>
    </row>
    <row r="120" spans="1:3" x14ac:dyDescent="0.15">
      <c r="A120" s="2">
        <v>20</v>
      </c>
      <c r="B120" s="4"/>
      <c r="C120" s="4"/>
    </row>
    <row r="121" spans="1:3" x14ac:dyDescent="0.15">
      <c r="A121" s="2">
        <v>21</v>
      </c>
      <c r="B121" s="4"/>
      <c r="C121" s="4"/>
    </row>
    <row r="122" spans="1:3" x14ac:dyDescent="0.15">
      <c r="A122" s="2">
        <v>22</v>
      </c>
      <c r="B122" s="4"/>
      <c r="C122" s="4"/>
    </row>
    <row r="123" spans="1:3" x14ac:dyDescent="0.15">
      <c r="A123" s="2">
        <v>23</v>
      </c>
      <c r="B123" s="4"/>
      <c r="C123" s="4"/>
    </row>
    <row r="124" spans="1:3" x14ac:dyDescent="0.15">
      <c r="A124" s="2">
        <v>24</v>
      </c>
      <c r="B124" s="4"/>
      <c r="C124" s="4"/>
    </row>
  </sheetData>
  <sheetProtection formatCells="0" formatColumns="0" formatRows="0" insertColumns="0" insertRows="0" insertHyperlinks="0" deleteColumns="0" deleteRows="0" sort="0" autoFilter="0" pivotTables="0"/>
  <pageMargins left="0.78740157499999996" right="0.78740157499999996" top="0.984251969" bottom="0.984251969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9"/>
  <sheetViews>
    <sheetView showGridLines="0" workbookViewId="0">
      <pane ySplit="34" topLeftCell="A35" activePane="bottomLeft" state="frozen"/>
      <selection pane="bottomLeft" activeCell="A35" sqref="A35"/>
    </sheetView>
  </sheetViews>
  <sheetFormatPr defaultRowHeight="14.25" x14ac:dyDescent="0.2"/>
  <cols>
    <col min="1" max="1" width="2.96484375" style="35" customWidth="1"/>
    <col min="2" max="2" width="23.328125" style="35" customWidth="1"/>
    <col min="3" max="3" width="23.59765625" style="35" customWidth="1"/>
    <col min="4" max="4" width="7.953125" style="35" customWidth="1"/>
    <col min="5" max="5" width="2.6953125" style="35" customWidth="1"/>
    <col min="6" max="6" width="9.16796875" style="35" customWidth="1"/>
  </cols>
  <sheetData>
    <row r="1" spans="1:9" ht="18.75" customHeight="1" x14ac:dyDescent="0.25">
      <c r="A1" s="33"/>
      <c r="B1" s="34" t="s">
        <v>69</v>
      </c>
      <c r="C1" s="34">
        <f>COUNTA(E2:E49)</f>
        <v>32</v>
      </c>
      <c r="D1" s="33"/>
      <c r="E1" s="33"/>
      <c r="G1" s="36"/>
      <c r="H1" s="36"/>
    </row>
    <row r="2" spans="1:9" ht="12.75" customHeight="1" x14ac:dyDescent="0.2">
      <c r="A2" s="35">
        <v>1</v>
      </c>
      <c r="B2" s="37" t="s">
        <v>21</v>
      </c>
      <c r="C2" s="38" t="s">
        <v>19</v>
      </c>
      <c r="D2" s="39"/>
      <c r="E2" s="40" t="s">
        <v>70</v>
      </c>
      <c r="G2" s="41" t="s">
        <v>71</v>
      </c>
    </row>
    <row r="3" spans="1:9" ht="12.75" customHeight="1" x14ac:dyDescent="0.2">
      <c r="A3" s="20">
        <v>2</v>
      </c>
      <c r="B3" s="37" t="s">
        <v>43</v>
      </c>
      <c r="C3" s="38" t="s">
        <v>44</v>
      </c>
      <c r="D3" s="39"/>
      <c r="E3" s="40" t="s">
        <v>70</v>
      </c>
      <c r="G3" s="42" t="s">
        <v>72</v>
      </c>
    </row>
    <row r="4" spans="1:9" ht="12.75" customHeight="1" x14ac:dyDescent="0.2">
      <c r="A4" s="20">
        <v>3</v>
      </c>
      <c r="B4" s="37" t="s">
        <v>48</v>
      </c>
      <c r="C4" s="38" t="s">
        <v>42</v>
      </c>
      <c r="D4" s="39"/>
      <c r="E4" s="40" t="s">
        <v>70</v>
      </c>
      <c r="G4" s="43" t="s">
        <v>73</v>
      </c>
    </row>
    <row r="5" spans="1:9" ht="12.75" customHeight="1" x14ac:dyDescent="0.2">
      <c r="A5" s="20">
        <v>4</v>
      </c>
      <c r="B5" s="37" t="s">
        <v>32</v>
      </c>
      <c r="C5" s="38" t="s">
        <v>33</v>
      </c>
      <c r="D5" s="39"/>
      <c r="E5" s="40" t="s">
        <v>70</v>
      </c>
      <c r="G5" s="43" t="s">
        <v>74</v>
      </c>
      <c r="I5" s="43"/>
    </row>
    <row r="6" spans="1:9" ht="12.75" customHeight="1" x14ac:dyDescent="0.2">
      <c r="A6" s="20">
        <v>5</v>
      </c>
      <c r="B6" s="37" t="s">
        <v>61</v>
      </c>
      <c r="C6" s="38" t="s">
        <v>39</v>
      </c>
      <c r="D6" s="39"/>
      <c r="E6" s="40" t="s">
        <v>70</v>
      </c>
      <c r="G6" s="43" t="s">
        <v>75</v>
      </c>
      <c r="H6" s="43"/>
    </row>
    <row r="7" spans="1:9" ht="12.75" customHeight="1" x14ac:dyDescent="0.2">
      <c r="A7" s="20">
        <v>6</v>
      </c>
      <c r="B7" s="37" t="s">
        <v>47</v>
      </c>
      <c r="C7" s="38" t="s">
        <v>39</v>
      </c>
      <c r="D7" s="39"/>
      <c r="E7" s="40" t="s">
        <v>70</v>
      </c>
      <c r="G7" s="44" t="s">
        <v>76</v>
      </c>
      <c r="H7" s="43"/>
    </row>
    <row r="8" spans="1:9" ht="12.75" customHeight="1" x14ac:dyDescent="0.2">
      <c r="A8" s="20">
        <v>7</v>
      </c>
      <c r="B8" s="37" t="s">
        <v>53</v>
      </c>
      <c r="C8" s="38" t="s">
        <v>39</v>
      </c>
      <c r="D8" s="39"/>
      <c r="E8" s="40" t="s">
        <v>70</v>
      </c>
      <c r="G8" s="43" t="s">
        <v>77</v>
      </c>
      <c r="H8" s="43"/>
    </row>
    <row r="9" spans="1:9" ht="12.75" customHeight="1" x14ac:dyDescent="0.2">
      <c r="A9" s="20">
        <v>8</v>
      </c>
      <c r="B9" s="37" t="s">
        <v>38</v>
      </c>
      <c r="C9" s="38" t="s">
        <v>39</v>
      </c>
      <c r="D9" s="39"/>
      <c r="E9" s="45" t="s">
        <v>70</v>
      </c>
      <c r="G9" s="43" t="s">
        <v>78</v>
      </c>
      <c r="H9" s="43"/>
    </row>
    <row r="10" spans="1:9" ht="12.75" customHeight="1" x14ac:dyDescent="0.2">
      <c r="A10" s="20">
        <v>9</v>
      </c>
      <c r="B10" s="37" t="s">
        <v>57</v>
      </c>
      <c r="C10" s="38" t="s">
        <v>58</v>
      </c>
      <c r="D10" s="39"/>
      <c r="E10" s="40" t="s">
        <v>70</v>
      </c>
      <c r="G10" s="44" t="s">
        <v>79</v>
      </c>
      <c r="H10" s="43"/>
    </row>
    <row r="11" spans="1:9" ht="12.75" customHeight="1" x14ac:dyDescent="0.2">
      <c r="A11" s="20">
        <v>10</v>
      </c>
      <c r="B11" s="37" t="s">
        <v>26</v>
      </c>
      <c r="C11" s="38" t="s">
        <v>27</v>
      </c>
      <c r="D11" s="39"/>
      <c r="E11" s="40" t="s">
        <v>70</v>
      </c>
      <c r="G11" s="44" t="s">
        <v>80</v>
      </c>
      <c r="H11" s="43"/>
    </row>
    <row r="12" spans="1:9" ht="12.75" customHeight="1" x14ac:dyDescent="0.2">
      <c r="A12" s="20">
        <v>11</v>
      </c>
      <c r="B12" s="37" t="s">
        <v>41</v>
      </c>
      <c r="C12" s="38" t="s">
        <v>42</v>
      </c>
      <c r="D12" s="39"/>
      <c r="E12" s="40" t="s">
        <v>70</v>
      </c>
      <c r="G12" s="43" t="s">
        <v>81</v>
      </c>
      <c r="H12" s="43"/>
    </row>
    <row r="13" spans="1:9" ht="12.75" customHeight="1" x14ac:dyDescent="0.2">
      <c r="A13" s="20">
        <v>12</v>
      </c>
      <c r="B13" s="37" t="s">
        <v>23</v>
      </c>
      <c r="C13" s="38" t="s">
        <v>19</v>
      </c>
      <c r="D13" s="39"/>
      <c r="E13" s="40" t="s">
        <v>70</v>
      </c>
      <c r="G13" s="44" t="s">
        <v>82</v>
      </c>
    </row>
    <row r="14" spans="1:9" ht="12.75" customHeight="1" x14ac:dyDescent="0.2">
      <c r="A14" s="20">
        <v>13</v>
      </c>
      <c r="B14" s="37" t="s">
        <v>22</v>
      </c>
      <c r="C14" s="38" t="s">
        <v>19</v>
      </c>
      <c r="D14" s="39"/>
      <c r="E14" s="40" t="s">
        <v>70</v>
      </c>
    </row>
    <row r="15" spans="1:9" ht="12.75" customHeight="1" x14ac:dyDescent="0.2">
      <c r="A15" s="20">
        <v>14</v>
      </c>
      <c r="B15" s="37" t="s">
        <v>20</v>
      </c>
      <c r="C15" s="38" t="s">
        <v>19</v>
      </c>
      <c r="D15" s="39"/>
      <c r="E15" s="40" t="s">
        <v>70</v>
      </c>
      <c r="G15" s="43" t="s">
        <v>83</v>
      </c>
    </row>
    <row r="16" spans="1:9" ht="12.75" customHeight="1" x14ac:dyDescent="0.2">
      <c r="A16" s="20">
        <v>15</v>
      </c>
      <c r="B16" s="37" t="s">
        <v>59</v>
      </c>
      <c r="C16" s="38" t="s">
        <v>19</v>
      </c>
      <c r="D16" s="39"/>
      <c r="E16" s="45" t="s">
        <v>70</v>
      </c>
      <c r="G16" s="43" t="s">
        <v>84</v>
      </c>
    </row>
    <row r="17" spans="1:7" ht="12.75" customHeight="1" x14ac:dyDescent="0.2">
      <c r="A17" s="20">
        <v>16</v>
      </c>
      <c r="B17" s="37" t="s">
        <v>28</v>
      </c>
      <c r="C17" s="38" t="s">
        <v>19</v>
      </c>
      <c r="D17" s="39"/>
      <c r="E17" s="40" t="s">
        <v>70</v>
      </c>
      <c r="G17" s="43" t="s">
        <v>85</v>
      </c>
    </row>
    <row r="18" spans="1:7" ht="12.75" customHeight="1" x14ac:dyDescent="0.2">
      <c r="A18" s="20">
        <v>17</v>
      </c>
      <c r="B18" s="37" t="s">
        <v>46</v>
      </c>
      <c r="C18" s="38" t="s">
        <v>25</v>
      </c>
      <c r="D18" s="39"/>
      <c r="E18" s="40" t="s">
        <v>70</v>
      </c>
    </row>
    <row r="19" spans="1:7" ht="12.75" customHeight="1" x14ac:dyDescent="0.2">
      <c r="A19" s="20">
        <v>18</v>
      </c>
      <c r="B19" s="37" t="s">
        <v>29</v>
      </c>
      <c r="C19" s="38" t="s">
        <v>25</v>
      </c>
      <c r="D19" s="39"/>
      <c r="E19" s="40" t="s">
        <v>70</v>
      </c>
    </row>
    <row r="20" spans="1:7" ht="12.75" customHeight="1" x14ac:dyDescent="0.2">
      <c r="A20" s="20">
        <v>19</v>
      </c>
      <c r="B20" s="37" t="s">
        <v>24</v>
      </c>
      <c r="C20" s="38" t="s">
        <v>25</v>
      </c>
      <c r="D20" s="39"/>
      <c r="E20" s="40" t="s">
        <v>70</v>
      </c>
    </row>
    <row r="21" spans="1:7" ht="12.75" customHeight="1" x14ac:dyDescent="0.2">
      <c r="A21" s="20">
        <v>20</v>
      </c>
      <c r="B21" s="37" t="s">
        <v>37</v>
      </c>
      <c r="C21" s="38" t="s">
        <v>25</v>
      </c>
      <c r="D21" s="39"/>
      <c r="E21" s="40" t="s">
        <v>70</v>
      </c>
    </row>
    <row r="22" spans="1:7" ht="12.75" customHeight="1" x14ac:dyDescent="0.2">
      <c r="A22" s="20">
        <v>21</v>
      </c>
      <c r="B22" s="37" t="s">
        <v>40</v>
      </c>
      <c r="C22" s="38" t="s">
        <v>25</v>
      </c>
      <c r="D22" s="39"/>
      <c r="E22" s="45" t="s">
        <v>70</v>
      </c>
    </row>
    <row r="23" spans="1:7" ht="12.75" customHeight="1" x14ac:dyDescent="0.2">
      <c r="A23" s="20">
        <v>22</v>
      </c>
      <c r="B23" s="37" t="s">
        <v>55</v>
      </c>
      <c r="C23" s="38" t="s">
        <v>56</v>
      </c>
      <c r="D23" s="39"/>
      <c r="E23" s="40" t="s">
        <v>70</v>
      </c>
    </row>
    <row r="24" spans="1:7" ht="12.75" customHeight="1" x14ac:dyDescent="0.2">
      <c r="A24" s="20">
        <v>23</v>
      </c>
      <c r="B24" s="37" t="s">
        <v>16</v>
      </c>
      <c r="C24" s="38" t="s">
        <v>17</v>
      </c>
      <c r="D24" s="39"/>
      <c r="E24" s="40" t="s">
        <v>70</v>
      </c>
    </row>
    <row r="25" spans="1:7" ht="12.75" customHeight="1" x14ac:dyDescent="0.2">
      <c r="A25" s="20">
        <v>24</v>
      </c>
      <c r="B25" s="37" t="s">
        <v>54</v>
      </c>
      <c r="C25" s="38" t="s">
        <v>17</v>
      </c>
      <c r="D25" s="39"/>
      <c r="E25" s="40" t="s">
        <v>70</v>
      </c>
    </row>
    <row r="26" spans="1:7" ht="12.75" customHeight="1" x14ac:dyDescent="0.2">
      <c r="A26" s="20">
        <v>25</v>
      </c>
      <c r="B26" s="37" t="s">
        <v>18</v>
      </c>
      <c r="C26" s="38" t="s">
        <v>19</v>
      </c>
      <c r="D26" s="39"/>
      <c r="E26" s="40" t="s">
        <v>70</v>
      </c>
    </row>
    <row r="27" spans="1:7" ht="12.75" customHeight="1" x14ac:dyDescent="0.2">
      <c r="A27" s="20">
        <v>26</v>
      </c>
      <c r="B27" s="37" t="s">
        <v>36</v>
      </c>
      <c r="C27" s="38" t="s">
        <v>35</v>
      </c>
      <c r="D27" s="39"/>
      <c r="E27" s="40" t="s">
        <v>70</v>
      </c>
    </row>
    <row r="28" spans="1:7" ht="12.75" customHeight="1" x14ac:dyDescent="0.2">
      <c r="A28" s="20">
        <v>27</v>
      </c>
      <c r="B28" s="37" t="s">
        <v>45</v>
      </c>
      <c r="C28" s="38" t="s">
        <v>35</v>
      </c>
      <c r="D28" s="39"/>
      <c r="E28" s="40" t="s">
        <v>70</v>
      </c>
    </row>
    <row r="29" spans="1:7" ht="12.75" customHeight="1" x14ac:dyDescent="0.2">
      <c r="A29" s="20">
        <v>28</v>
      </c>
      <c r="B29" s="37" t="s">
        <v>30</v>
      </c>
      <c r="C29" s="38" t="s">
        <v>31</v>
      </c>
      <c r="D29" s="39"/>
      <c r="E29" s="40" t="s">
        <v>70</v>
      </c>
    </row>
    <row r="30" spans="1:7" ht="12.75" customHeight="1" x14ac:dyDescent="0.2">
      <c r="A30" s="20">
        <v>29</v>
      </c>
      <c r="B30" s="37" t="s">
        <v>60</v>
      </c>
      <c r="C30" s="38" t="s">
        <v>52</v>
      </c>
      <c r="D30" s="39"/>
      <c r="E30" s="40" t="s">
        <v>70</v>
      </c>
    </row>
    <row r="31" spans="1:7" ht="12.75" customHeight="1" x14ac:dyDescent="0.2">
      <c r="A31" s="20">
        <v>30</v>
      </c>
      <c r="B31" s="37" t="s">
        <v>51</v>
      </c>
      <c r="C31" s="38" t="s">
        <v>52</v>
      </c>
      <c r="D31" s="39"/>
      <c r="E31" s="40" t="s">
        <v>70</v>
      </c>
    </row>
    <row r="32" spans="1:7" ht="12.75" customHeight="1" x14ac:dyDescent="0.2">
      <c r="A32" s="20">
        <v>31</v>
      </c>
      <c r="B32" s="37" t="s">
        <v>34</v>
      </c>
      <c r="C32" s="38" t="s">
        <v>35</v>
      </c>
      <c r="D32" s="39"/>
      <c r="E32" s="40" t="s">
        <v>70</v>
      </c>
    </row>
    <row r="33" spans="1:5" ht="12.75" customHeight="1" x14ac:dyDescent="0.2">
      <c r="A33" s="20">
        <v>32</v>
      </c>
      <c r="B33" s="37" t="s">
        <v>49</v>
      </c>
      <c r="C33" s="38" t="s">
        <v>50</v>
      </c>
      <c r="D33" s="39"/>
      <c r="E33" s="40" t="s">
        <v>70</v>
      </c>
    </row>
    <row r="34" spans="1:5" ht="12.75" customHeight="1" x14ac:dyDescent="0.2">
      <c r="A34" s="20">
        <v>33</v>
      </c>
      <c r="B34" s="37"/>
      <c r="C34" s="38"/>
      <c r="D34" s="39"/>
      <c r="E34" s="40"/>
    </row>
    <row r="35" spans="1:5" ht="12.75" customHeight="1" x14ac:dyDescent="0.2">
      <c r="A35" s="20">
        <v>34</v>
      </c>
      <c r="B35" s="37"/>
      <c r="C35" s="38"/>
      <c r="D35" s="39"/>
      <c r="E35" s="40"/>
    </row>
    <row r="36" spans="1:5" ht="12.75" customHeight="1" x14ac:dyDescent="0.2">
      <c r="A36" s="20">
        <v>35</v>
      </c>
      <c r="B36" s="37"/>
      <c r="C36" s="38"/>
      <c r="D36" s="39"/>
      <c r="E36" s="40"/>
    </row>
    <row r="37" spans="1:5" ht="12.75" customHeight="1" x14ac:dyDescent="0.2">
      <c r="A37" s="20">
        <v>36</v>
      </c>
      <c r="B37" s="37"/>
      <c r="C37" s="38"/>
      <c r="D37" s="39"/>
      <c r="E37" s="40"/>
    </row>
    <row r="38" spans="1:5" ht="12.75" customHeight="1" x14ac:dyDescent="0.2">
      <c r="A38" s="20">
        <v>37</v>
      </c>
      <c r="B38" s="37"/>
      <c r="C38" s="38"/>
      <c r="D38" s="39"/>
      <c r="E38" s="40"/>
    </row>
    <row r="39" spans="1:5" ht="12.75" customHeight="1" x14ac:dyDescent="0.2">
      <c r="A39" s="20">
        <v>38</v>
      </c>
      <c r="B39" s="37"/>
      <c r="C39" s="38"/>
      <c r="D39" s="39"/>
      <c r="E39" s="40"/>
    </row>
    <row r="40" spans="1:5" ht="12.75" customHeight="1" x14ac:dyDescent="0.2">
      <c r="A40" s="20">
        <v>39</v>
      </c>
      <c r="B40" s="37"/>
      <c r="C40" s="38"/>
      <c r="D40" s="39"/>
      <c r="E40" s="40"/>
    </row>
    <row r="41" spans="1:5" ht="12.75" customHeight="1" x14ac:dyDescent="0.2">
      <c r="A41" s="20">
        <v>40</v>
      </c>
      <c r="B41" s="37"/>
      <c r="C41" s="38"/>
      <c r="D41" s="39"/>
      <c r="E41" s="40"/>
    </row>
    <row r="42" spans="1:5" ht="12.75" customHeight="1" x14ac:dyDescent="0.2">
      <c r="A42" s="20">
        <v>41</v>
      </c>
      <c r="B42" s="37"/>
      <c r="C42" s="38"/>
      <c r="D42" s="39"/>
      <c r="E42" s="40"/>
    </row>
    <row r="43" spans="1:5" ht="12.75" customHeight="1" x14ac:dyDescent="0.2">
      <c r="A43" s="20">
        <v>42</v>
      </c>
      <c r="B43" s="37"/>
      <c r="C43" s="38"/>
      <c r="D43" s="39"/>
      <c r="E43" s="40"/>
    </row>
    <row r="44" spans="1:5" ht="12.75" customHeight="1" x14ac:dyDescent="0.2">
      <c r="A44" s="20">
        <v>43</v>
      </c>
      <c r="B44" s="37"/>
      <c r="C44" s="38"/>
      <c r="D44" s="39"/>
      <c r="E44" s="40"/>
    </row>
    <row r="45" spans="1:5" ht="12.75" customHeight="1" x14ac:dyDescent="0.2">
      <c r="A45" s="20">
        <v>44</v>
      </c>
      <c r="B45" s="37"/>
      <c r="C45" s="38"/>
      <c r="D45" s="39"/>
      <c r="E45" s="40"/>
    </row>
    <row r="46" spans="1:5" ht="12.75" customHeight="1" x14ac:dyDescent="0.2">
      <c r="A46" s="20">
        <v>45</v>
      </c>
      <c r="B46" s="37"/>
      <c r="C46" s="38"/>
      <c r="D46" s="39"/>
      <c r="E46" s="40"/>
    </row>
    <row r="47" spans="1:5" ht="12.75" customHeight="1" x14ac:dyDescent="0.2">
      <c r="A47" s="20">
        <v>46</v>
      </c>
      <c r="B47" s="37"/>
      <c r="C47" s="38"/>
      <c r="D47" s="39"/>
      <c r="E47" s="40"/>
    </row>
    <row r="48" spans="1:5" x14ac:dyDescent="0.2">
      <c r="A48" s="20">
        <v>47</v>
      </c>
      <c r="B48" s="37"/>
      <c r="C48" s="38"/>
      <c r="D48" s="39"/>
      <c r="E48" s="40"/>
    </row>
    <row r="49" spans="1:5" x14ac:dyDescent="0.2">
      <c r="A49" s="20">
        <v>48</v>
      </c>
      <c r="B49" s="37"/>
      <c r="C49" s="38"/>
      <c r="D49" s="39"/>
      <c r="E49" s="40"/>
    </row>
  </sheetData>
  <sheetProtection formatCells="0" formatColumns="0" formatRows="0" insertColumns="0" insertRows="0" insertHyperlinks="0" deleteColumns="0" deleteRows="0" sort="0" autoFilter="0" pivotTables="0"/>
  <conditionalFormatting sqref="B2:B49">
    <cfRule type="expression" dxfId="0" priority="1">
      <formula>OR(E2="x",E2="X")</formula>
    </cfRule>
  </conditionalFormatting>
  <pageMargins left="0.78740157499999996" right="0.78740157499999996" top="0.984251969" bottom="0.984251969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10"/>
  <sheetViews>
    <sheetView showGridLines="0" workbookViewId="0"/>
  </sheetViews>
  <sheetFormatPr defaultRowHeight="12.75" x14ac:dyDescent="0.15"/>
  <cols>
    <col min="1" max="1" width="1.078125" customWidth="1"/>
    <col min="2" max="2" width="64.45703125" customWidth="1"/>
    <col min="3" max="3" width="1.6171875" customWidth="1"/>
    <col min="4" max="4" width="5.52734375" customWidth="1"/>
    <col min="5" max="5" width="16.046875" customWidth="1"/>
  </cols>
  <sheetData>
    <row r="1" spans="2:5" x14ac:dyDescent="0.15">
      <c r="B1" s="5" t="s">
        <v>86</v>
      </c>
      <c r="C1" s="6"/>
      <c r="D1" s="11"/>
      <c r="E1" s="11"/>
    </row>
    <row r="2" spans="2:5" x14ac:dyDescent="0.15">
      <c r="B2" s="5" t="s">
        <v>87</v>
      </c>
      <c r="C2" s="6"/>
      <c r="D2" s="11"/>
      <c r="E2" s="11"/>
    </row>
    <row r="3" spans="2:5" x14ac:dyDescent="0.15">
      <c r="B3" s="7"/>
      <c r="C3" s="7"/>
      <c r="D3" s="12"/>
      <c r="E3" s="12"/>
    </row>
    <row r="4" spans="2:5" ht="38.25" customHeight="1" x14ac:dyDescent="0.15">
      <c r="B4" s="8" t="s">
        <v>88</v>
      </c>
      <c r="C4" s="7"/>
      <c r="D4" s="12"/>
      <c r="E4" s="12"/>
    </row>
    <row r="5" spans="2:5" x14ac:dyDescent="0.15">
      <c r="B5" s="7"/>
      <c r="C5" s="7"/>
      <c r="D5" s="12"/>
      <c r="E5" s="12"/>
    </row>
    <row r="6" spans="2:5" x14ac:dyDescent="0.15">
      <c r="B6" s="5" t="s">
        <v>89</v>
      </c>
      <c r="C6" s="6"/>
      <c r="D6" s="11"/>
      <c r="E6" s="13" t="s">
        <v>90</v>
      </c>
    </row>
    <row r="7" spans="2:5" ht="13.5" customHeight="1" x14ac:dyDescent="0.15">
      <c r="B7" s="7"/>
      <c r="C7" s="7"/>
      <c r="D7" s="12"/>
      <c r="E7" s="12"/>
    </row>
    <row r="8" spans="2:5" ht="39" customHeight="1" x14ac:dyDescent="0.15">
      <c r="B8" s="9" t="s">
        <v>91</v>
      </c>
      <c r="C8" s="10"/>
      <c r="D8" s="14"/>
      <c r="E8" s="15">
        <v>1</v>
      </c>
    </row>
    <row r="9" spans="2:5" x14ac:dyDescent="0.15">
      <c r="B9" s="7"/>
      <c r="C9" s="7"/>
      <c r="D9" s="12"/>
      <c r="E9" s="12"/>
    </row>
    <row r="10" spans="2:5" x14ac:dyDescent="0.15">
      <c r="B10" s="7"/>
      <c r="C10" s="7"/>
      <c r="D10" s="12"/>
      <c r="E10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Výstup</vt:lpstr>
      <vt:lpstr>Zadání</vt:lpstr>
      <vt:lpstr>Export</vt:lpstr>
      <vt:lpstr>Prezence</vt:lpstr>
      <vt:lpstr>Sestava kompatibility</vt:lpstr>
    </vt:vector>
  </TitlesOfParts>
  <Manager/>
  <Company>Eastman Chemical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kuzelky.com</cp:lastModifiedBy>
  <dcterms:created xsi:type="dcterms:W3CDTF">2004-03-26T21:45:40Z</dcterms:created>
  <dcterms:modified xsi:type="dcterms:W3CDTF">2019-04-08T12:15:26Z</dcterms:modified>
  <cp:category/>
</cp:coreProperties>
</file>